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992" windowHeight="11316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F29" i="1" l="1"/>
  <c r="E29" i="1"/>
  <c r="F28" i="1"/>
  <c r="E28" i="1"/>
  <c r="F18" i="1"/>
  <c r="E18" i="1"/>
  <c r="F19" i="1"/>
  <c r="E19" i="1"/>
  <c r="F25" i="1"/>
  <c r="E25" i="1"/>
  <c r="F20" i="1"/>
  <c r="E20" i="1"/>
  <c r="I29" i="1" l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</calcChain>
</file>

<file path=xl/sharedStrings.xml><?xml version="1.0" encoding="utf-8"?>
<sst xmlns="http://schemas.openxmlformats.org/spreadsheetml/2006/main" count="35" uniqueCount="35">
  <si>
    <t>ККД</t>
  </si>
  <si>
    <t>Доходи</t>
  </si>
  <si>
    <t>04535000000 - Бюджет Дубовиківської сільської територіальної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</si>
  <si>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</si>
  <si>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</si>
  <si>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</si>
  <si>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</si>
  <si>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</si>
  <si>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</si>
  <si>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</si>
  <si>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</si>
  <si>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</si>
  <si>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</si>
  <si>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</si>
  <si>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</si>
  <si>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</si>
  <si>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</si>
  <si>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</si>
  <si>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</si>
  <si>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</si>
  <si>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</si>
  <si>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</si>
  <si>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</si>
  <si>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</si>
  <si>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Всього без урахування трансферт</t>
  </si>
  <si>
    <t>Всього</t>
  </si>
  <si>
    <t xml:space="preserve">рішення сесії Дубовиківської </t>
  </si>
  <si>
    <t xml:space="preserve">сільської ради  </t>
  </si>
  <si>
    <t>Додаток 3</t>
  </si>
  <si>
    <t>Секретар ради</t>
  </si>
  <si>
    <t>Ірина РОЖКОВА</t>
  </si>
  <si>
    <t>2022 рік</t>
  </si>
  <si>
    <t>Виконання плану по доходах за  спеціальним   фондом</t>
  </si>
  <si>
    <t>грн</t>
  </si>
  <si>
    <t xml:space="preserve">15.03.2023  № 572-25/VIII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</si>
</sst>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Fill="1" applyBorder="1"/>
    <xf numFmtId="0" fontId="0" fillId="0" borderId="0" xfId="0" applyFill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1" xfId="0" applyBorder="1" applyAlignment="1">
      <alignment wrapText="1"/>
    </xf>
    <xf numFmtId="0" fontId="5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abSelected="1" workbookViewId="0">
      <selection activeCell="H5" sqref="H5"/>
    </sheetView>
  </sheetViews>
  <sheetFormatPr defaultRowHeight="13.8" x14ac:dyDescent="0.3"/>
  <cols>
    <col min="1" max="1" width="0.109375" customWidth="1"/>
    <col min="3" max="3" width="43.88671875" customWidth="1"/>
    <col min="4" max="6" width="13.88671875" customWidth="1"/>
    <col min="7" max="8" width="10.44140625" bestFit="1" customWidth="1"/>
  </cols>
  <sheetData>
    <row r="2" spans="1:12" x14ac:dyDescent="0.3">
      <c r="G2" s="8" t="s">
        <v>28</v>
      </c>
    </row>
    <row r="3" spans="1:12" x14ac:dyDescent="0.3">
      <c r="G3" s="9" t="s">
        <v>26</v>
      </c>
      <c r="H3" s="9"/>
    </row>
    <row r="4" spans="1:12" x14ac:dyDescent="0.3">
      <c r="G4" s="14" t="s">
        <v>27</v>
      </c>
      <c r="H4" s="14"/>
    </row>
    <row r="5" spans="1:12" ht="14.4" x14ac:dyDescent="0.3">
      <c r="G5" s="10" t="s">
        <v>34</v>
      </c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3.4" x14ac:dyDescent="0.45">
      <c r="A7" s="17" t="s">
        <v>32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" x14ac:dyDescent="0.35">
      <c r="A9" s="19" t="s">
        <v>31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x14ac:dyDescent="0.3">
      <c r="I10" t="s">
        <v>33</v>
      </c>
    </row>
    <row r="11" spans="1:12" x14ac:dyDescent="0.3">
      <c r="A11" s="20"/>
      <c r="B11" s="21" t="s">
        <v>0</v>
      </c>
      <c r="C11" s="21" t="s">
        <v>1</v>
      </c>
      <c r="D11" s="23" t="s">
        <v>2</v>
      </c>
      <c r="E11" s="22"/>
      <c r="F11" s="22"/>
      <c r="G11" s="22"/>
      <c r="H11" s="22"/>
      <c r="I11" s="22"/>
    </row>
    <row r="12" spans="1:12" ht="28.5" customHeight="1" x14ac:dyDescent="0.3">
      <c r="A12" s="20"/>
      <c r="B12" s="22"/>
      <c r="C12" s="22"/>
      <c r="D12" s="2" t="s">
        <v>3</v>
      </c>
      <c r="E12" s="2" t="s">
        <v>4</v>
      </c>
      <c r="F12" s="2" t="s">
        <v>5</v>
      </c>
      <c r="G12" s="3" t="s">
        <v>6</v>
      </c>
      <c r="H12" s="3" t="s">
        <v>7</v>
      </c>
      <c r="I12" s="3" t="s">
        <v>8</v>
      </c>
    </row>
    <row r="13" spans="1:12" x14ac:dyDescent="0.3">
      <c r="A13" s="4"/>
      <c r="B13" s="4">
        <v>10000000</v>
      </c>
      <c r="C13" s="4" t="s">
        <v>9</v>
      </c>
      <c r="D13" s="5">
        <v>35000</v>
      </c>
      <c r="E13" s="5">
        <v>35000</v>
      </c>
      <c r="F13" s="5">
        <v>35000</v>
      </c>
      <c r="G13" s="5">
        <v>4394.67</v>
      </c>
      <c r="H13" s="5">
        <f t="shared" ref="H13:H29" si="0">G13-F13</f>
        <v>-30605.33</v>
      </c>
      <c r="I13" s="5">
        <f t="shared" ref="I13:I29" si="1">IF(F13=0,0,G13/F13*100)</f>
        <v>12.5562</v>
      </c>
    </row>
    <row r="14" spans="1:12" x14ac:dyDescent="0.3">
      <c r="A14" s="4"/>
      <c r="B14" s="4">
        <v>19000000</v>
      </c>
      <c r="C14" s="4" t="s">
        <v>10</v>
      </c>
      <c r="D14" s="5">
        <v>35000</v>
      </c>
      <c r="E14" s="5">
        <v>35000</v>
      </c>
      <c r="F14" s="5">
        <v>35000</v>
      </c>
      <c r="G14" s="5">
        <v>4394.67</v>
      </c>
      <c r="H14" s="5">
        <f t="shared" si="0"/>
        <v>-30605.33</v>
      </c>
      <c r="I14" s="5">
        <f t="shared" si="1"/>
        <v>12.5562</v>
      </c>
    </row>
    <row r="15" spans="1:12" x14ac:dyDescent="0.3">
      <c r="A15" s="4"/>
      <c r="B15" s="4">
        <v>19010000</v>
      </c>
      <c r="C15" s="4" t="s">
        <v>11</v>
      </c>
      <c r="D15" s="5">
        <v>35000</v>
      </c>
      <c r="E15" s="5">
        <v>35000</v>
      </c>
      <c r="F15" s="5">
        <v>35000</v>
      </c>
      <c r="G15" s="5">
        <v>4394.67</v>
      </c>
      <c r="H15" s="5">
        <f t="shared" si="0"/>
        <v>-30605.33</v>
      </c>
      <c r="I15" s="5">
        <f t="shared" si="1"/>
        <v>12.5562</v>
      </c>
    </row>
    <row r="16" spans="1:12" ht="69" x14ac:dyDescent="0.3">
      <c r="A16" s="4"/>
      <c r="B16" s="4">
        <v>19010100</v>
      </c>
      <c r="C16" s="11" t="s">
        <v>12</v>
      </c>
      <c r="D16" s="5">
        <v>35000</v>
      </c>
      <c r="E16" s="5">
        <v>35000</v>
      </c>
      <c r="F16" s="5">
        <v>35000</v>
      </c>
      <c r="G16" s="5">
        <v>14830.07</v>
      </c>
      <c r="H16" s="5">
        <f t="shared" si="0"/>
        <v>-20169.93</v>
      </c>
      <c r="I16" s="5">
        <f t="shared" si="1"/>
        <v>42.371628571428573</v>
      </c>
    </row>
    <row r="17" spans="1:9" ht="55.2" x14ac:dyDescent="0.3">
      <c r="A17" s="4"/>
      <c r="B17" s="4">
        <v>19010300</v>
      </c>
      <c r="C17" s="11" t="s">
        <v>13</v>
      </c>
      <c r="D17" s="5">
        <v>0</v>
      </c>
      <c r="E17" s="5">
        <v>0</v>
      </c>
      <c r="F17" s="5">
        <v>0</v>
      </c>
      <c r="G17" s="5">
        <v>-10435.4</v>
      </c>
      <c r="H17" s="5">
        <f t="shared" si="0"/>
        <v>-10435.4</v>
      </c>
      <c r="I17" s="5">
        <f t="shared" si="1"/>
        <v>0</v>
      </c>
    </row>
    <row r="18" spans="1:9" x14ac:dyDescent="0.3">
      <c r="A18" s="4"/>
      <c r="B18" s="4">
        <v>20000000</v>
      </c>
      <c r="C18" s="11" t="s">
        <v>14</v>
      </c>
      <c r="D18" s="5">
        <v>1027000</v>
      </c>
      <c r="E18" s="5">
        <f>SUM(E19)</f>
        <v>3369071.45</v>
      </c>
      <c r="F18" s="5">
        <f>SUM(F19)</f>
        <v>3369071.45</v>
      </c>
      <c r="G18" s="5">
        <v>3369068.6500000004</v>
      </c>
      <c r="H18" s="5">
        <f t="shared" si="0"/>
        <v>-2.7999999998137355</v>
      </c>
      <c r="I18" s="5">
        <f t="shared" si="1"/>
        <v>99.999916891047235</v>
      </c>
    </row>
    <row r="19" spans="1:9" x14ac:dyDescent="0.3">
      <c r="A19" s="4"/>
      <c r="B19" s="4">
        <v>25000000</v>
      </c>
      <c r="C19" s="11" t="s">
        <v>15</v>
      </c>
      <c r="D19" s="5">
        <v>1027000</v>
      </c>
      <c r="E19" s="5">
        <f>SUM(E20+E25)</f>
        <v>3369071.45</v>
      </c>
      <c r="F19" s="5">
        <f>SUM(F20+F25)</f>
        <v>3369071.45</v>
      </c>
      <c r="G19" s="5">
        <v>3369068.6500000004</v>
      </c>
      <c r="H19" s="5">
        <f t="shared" si="0"/>
        <v>-2.7999999998137355</v>
      </c>
      <c r="I19" s="5">
        <f t="shared" si="1"/>
        <v>99.999916891047235</v>
      </c>
    </row>
    <row r="20" spans="1:9" ht="27.6" x14ac:dyDescent="0.3">
      <c r="A20" s="4"/>
      <c r="B20" s="4">
        <v>25010000</v>
      </c>
      <c r="C20" s="11" t="s">
        <v>16</v>
      </c>
      <c r="D20" s="5">
        <v>1027000</v>
      </c>
      <c r="E20" s="5">
        <f>SUM(E21:E24)</f>
        <v>212365.32</v>
      </c>
      <c r="F20" s="5">
        <f>SUM(F21:F24)</f>
        <v>212365.32</v>
      </c>
      <c r="G20" s="5">
        <v>212362.52000000002</v>
      </c>
      <c r="H20" s="5">
        <f t="shared" si="0"/>
        <v>-2.7999999999883585</v>
      </c>
      <c r="I20" s="5">
        <f t="shared" si="1"/>
        <v>99.998681517302359</v>
      </c>
    </row>
    <row r="21" spans="1:9" ht="27.6" x14ac:dyDescent="0.3">
      <c r="A21" s="4"/>
      <c r="B21" s="4">
        <v>25010100</v>
      </c>
      <c r="C21" s="11" t="s">
        <v>17</v>
      </c>
      <c r="D21" s="5">
        <v>989000</v>
      </c>
      <c r="E21" s="5">
        <v>130728.5</v>
      </c>
      <c r="F21" s="5">
        <v>130728.5</v>
      </c>
      <c r="G21" s="5">
        <v>130727.41</v>
      </c>
      <c r="H21" s="5">
        <f t="shared" si="0"/>
        <v>-1.0899999999965075</v>
      </c>
      <c r="I21" s="5">
        <f t="shared" si="1"/>
        <v>99.999166210887452</v>
      </c>
    </row>
    <row r="22" spans="1:9" ht="27.6" x14ac:dyDescent="0.3">
      <c r="A22" s="4"/>
      <c r="B22" s="4">
        <v>25010200</v>
      </c>
      <c r="C22" s="11" t="s">
        <v>18</v>
      </c>
      <c r="D22" s="5">
        <v>38000</v>
      </c>
      <c r="E22" s="5">
        <v>24343</v>
      </c>
      <c r="F22" s="5">
        <v>24343</v>
      </c>
      <c r="G22" s="5">
        <v>24342.37</v>
      </c>
      <c r="H22" s="5">
        <f t="shared" si="0"/>
        <v>-0.63000000000101863</v>
      </c>
      <c r="I22" s="5">
        <f t="shared" si="1"/>
        <v>99.99741198701885</v>
      </c>
    </row>
    <row r="23" spans="1:9" ht="41.4" x14ac:dyDescent="0.3">
      <c r="A23" s="4"/>
      <c r="B23" s="4">
        <v>25010300</v>
      </c>
      <c r="C23" s="11" t="s">
        <v>19</v>
      </c>
      <c r="D23" s="5">
        <v>0</v>
      </c>
      <c r="E23" s="5">
        <v>0.82</v>
      </c>
      <c r="F23" s="5">
        <v>0.82</v>
      </c>
      <c r="G23" s="5">
        <v>0.82</v>
      </c>
      <c r="H23" s="5">
        <f t="shared" si="0"/>
        <v>0</v>
      </c>
      <c r="I23" s="5">
        <f t="shared" si="1"/>
        <v>100</v>
      </c>
    </row>
    <row r="24" spans="1:9" ht="41.4" x14ac:dyDescent="0.3">
      <c r="A24" s="4"/>
      <c r="B24" s="4">
        <v>25010400</v>
      </c>
      <c r="C24" s="11" t="s">
        <v>20</v>
      </c>
      <c r="D24" s="5">
        <v>0</v>
      </c>
      <c r="E24" s="5">
        <v>57293</v>
      </c>
      <c r="F24" s="5">
        <v>57293</v>
      </c>
      <c r="G24" s="5">
        <v>57291.92</v>
      </c>
      <c r="H24" s="5">
        <f t="shared" si="0"/>
        <v>-1.0800000000017462</v>
      </c>
      <c r="I24" s="5">
        <f t="shared" si="1"/>
        <v>99.998114952961089</v>
      </c>
    </row>
    <row r="25" spans="1:9" ht="27.6" x14ac:dyDescent="0.3">
      <c r="A25" s="4"/>
      <c r="B25" s="4">
        <v>25020000</v>
      </c>
      <c r="C25" s="11" t="s">
        <v>21</v>
      </c>
      <c r="D25" s="5">
        <v>0</v>
      </c>
      <c r="E25" s="5">
        <f>SUM(E26:E27)</f>
        <v>3156706.1300000004</v>
      </c>
      <c r="F25" s="5">
        <f>SUM(F26:F27)</f>
        <v>3156706.1300000004</v>
      </c>
      <c r="G25" s="5">
        <v>3156706.1300000004</v>
      </c>
      <c r="H25" s="5">
        <f t="shared" si="0"/>
        <v>0</v>
      </c>
      <c r="I25" s="5">
        <f t="shared" si="1"/>
        <v>100</v>
      </c>
    </row>
    <row r="26" spans="1:9" x14ac:dyDescent="0.3">
      <c r="A26" s="4"/>
      <c r="B26" s="4">
        <v>25020100</v>
      </c>
      <c r="C26" s="11" t="s">
        <v>22</v>
      </c>
      <c r="D26" s="5">
        <v>0</v>
      </c>
      <c r="E26" s="5">
        <v>3076009.68</v>
      </c>
      <c r="F26" s="5">
        <v>3076009.68</v>
      </c>
      <c r="G26" s="5">
        <v>3076009.68</v>
      </c>
      <c r="H26" s="5">
        <f t="shared" si="0"/>
        <v>0</v>
      </c>
      <c r="I26" s="5">
        <f t="shared" si="1"/>
        <v>100</v>
      </c>
    </row>
    <row r="27" spans="1:9" ht="82.8" x14ac:dyDescent="0.3">
      <c r="A27" s="4"/>
      <c r="B27" s="13">
        <v>25020200</v>
      </c>
      <c r="C27" s="11" t="s">
        <v>23</v>
      </c>
      <c r="D27" s="5">
        <v>0</v>
      </c>
      <c r="E27" s="5">
        <v>80696.45</v>
      </c>
      <c r="F27" s="5">
        <v>80696.45</v>
      </c>
      <c r="G27" s="5">
        <v>80696.45</v>
      </c>
      <c r="H27" s="5">
        <f t="shared" si="0"/>
        <v>0</v>
      </c>
      <c r="I27" s="5">
        <f t="shared" si="1"/>
        <v>100</v>
      </c>
    </row>
    <row r="28" spans="1:9" s="7" customFormat="1" x14ac:dyDescent="0.3">
      <c r="A28" s="15" t="s">
        <v>24</v>
      </c>
      <c r="B28" s="16"/>
      <c r="C28" s="16"/>
      <c r="D28" s="6">
        <v>1062000</v>
      </c>
      <c r="E28" s="6">
        <f>SUM(E13+E18)</f>
        <v>3404071.45</v>
      </c>
      <c r="F28" s="6">
        <f>SUM(F13+F18)</f>
        <v>3404071.45</v>
      </c>
      <c r="G28" s="6">
        <v>3373463.3200000003</v>
      </c>
      <c r="H28" s="6">
        <f t="shared" si="0"/>
        <v>-30608.129999999888</v>
      </c>
      <c r="I28" s="6">
        <f t="shared" si="1"/>
        <v>99.100837616084704</v>
      </c>
    </row>
    <row r="29" spans="1:9" s="7" customFormat="1" x14ac:dyDescent="0.3">
      <c r="A29" s="15" t="s">
        <v>25</v>
      </c>
      <c r="B29" s="16"/>
      <c r="C29" s="16"/>
      <c r="D29" s="6">
        <v>1062000</v>
      </c>
      <c r="E29" s="6">
        <f>SUM(E14+E19)</f>
        <v>3404071.45</v>
      </c>
      <c r="F29" s="6">
        <f>SUM(F14+F19)</f>
        <v>3404071.45</v>
      </c>
      <c r="G29" s="6">
        <v>3373463.3200000003</v>
      </c>
      <c r="H29" s="6">
        <f t="shared" si="0"/>
        <v>-30608.129999999888</v>
      </c>
      <c r="I29" s="6">
        <f t="shared" si="1"/>
        <v>99.100837616084704</v>
      </c>
    </row>
    <row r="32" spans="1:9" ht="18" x14ac:dyDescent="0.35">
      <c r="C32" s="12" t="s">
        <v>29</v>
      </c>
      <c r="D32" s="12"/>
      <c r="E32" s="12"/>
      <c r="F32" s="12"/>
      <c r="G32" s="12" t="s">
        <v>30</v>
      </c>
      <c r="H32" s="12"/>
    </row>
  </sheetData>
  <mergeCells count="9">
    <mergeCell ref="G4:H4"/>
    <mergeCell ref="A28:C28"/>
    <mergeCell ref="A29:C29"/>
    <mergeCell ref="A7:L7"/>
    <mergeCell ref="A9:L9"/>
    <mergeCell ref="A11:A12"/>
    <mergeCell ref="B11:B12"/>
    <mergeCell ref="C11:C12"/>
    <mergeCell ref="D11:I11"/>
  </mergeCells>
  <pageMargins left="0.59055118110236204" right="0.59055118110236204" top="0.39370078740157499" bottom="0.39370078740157499" header="0" footer="0"/>
  <pageSetup paperSize="9" scale="4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Пользователь</cp:lastModifiedBy>
  <cp:lastPrinted>2023-03-14T21:02:37Z</cp:lastPrinted>
  <dcterms:created xsi:type="dcterms:W3CDTF">2023-03-06T13:13:11Z</dcterms:created>
  <dcterms:modified xsi:type="dcterms:W3CDTF">2024-08-05T11:31:55Z</dcterms:modified>
</cp:coreProperties>
</file>