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92" windowWidth="20736" windowHeight="1089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0" i="1" l="1"/>
  <c r="E38" i="1" l="1"/>
  <c r="P42" i="1"/>
  <c r="H38" i="1" l="1"/>
  <c r="P45" i="1" l="1"/>
  <c r="P44" i="1"/>
  <c r="P18" i="1" l="1"/>
  <c r="P32" i="1"/>
  <c r="P31" i="1"/>
  <c r="P24" i="1"/>
  <c r="P23" i="1"/>
  <c r="P47" i="1" l="1"/>
  <c r="P46" i="1"/>
  <c r="O38" i="1" l="1"/>
  <c r="N38" i="1"/>
  <c r="M38" i="1"/>
  <c r="L38" i="1"/>
  <c r="K38" i="1"/>
  <c r="J38" i="1"/>
  <c r="I38" i="1"/>
  <c r="G38" i="1"/>
  <c r="F38" i="1"/>
  <c r="E37" i="1"/>
  <c r="P48" i="1"/>
  <c r="O16" i="1" l="1"/>
  <c r="N16" i="1"/>
  <c r="M16" i="1"/>
  <c r="L16" i="1"/>
  <c r="K16" i="1"/>
  <c r="J16" i="1"/>
  <c r="O54" i="1" l="1"/>
  <c r="O53" i="1" s="1"/>
  <c r="N54" i="1"/>
  <c r="N53" i="1" s="1"/>
  <c r="M54" i="1"/>
  <c r="M53" i="1" s="1"/>
  <c r="L54" i="1"/>
  <c r="L53" i="1" s="1"/>
  <c r="K54" i="1"/>
  <c r="K53" i="1" s="1"/>
  <c r="J54" i="1"/>
  <c r="J53" i="1" s="1"/>
  <c r="I54" i="1"/>
  <c r="I53" i="1" s="1"/>
  <c r="H54" i="1"/>
  <c r="H53" i="1" s="1"/>
  <c r="G54" i="1"/>
  <c r="G53" i="1" s="1"/>
  <c r="F54" i="1"/>
  <c r="F53" i="1" s="1"/>
  <c r="E54" i="1"/>
  <c r="E53" i="1" s="1"/>
  <c r="O50" i="1" l="1"/>
  <c r="O49" i="1" s="1"/>
  <c r="N50" i="1"/>
  <c r="N49" i="1" s="1"/>
  <c r="M50" i="1"/>
  <c r="M49" i="1" s="1"/>
  <c r="L50" i="1"/>
  <c r="L49" i="1" s="1"/>
  <c r="K50" i="1"/>
  <c r="K49" i="1" s="1"/>
  <c r="J50" i="1"/>
  <c r="J49" i="1" s="1"/>
  <c r="I50" i="1"/>
  <c r="I49" i="1" s="1"/>
  <c r="H50" i="1"/>
  <c r="H49" i="1" s="1"/>
  <c r="G50" i="1"/>
  <c r="G49" i="1" s="1"/>
  <c r="F50" i="1"/>
  <c r="F49" i="1" s="1"/>
  <c r="E50" i="1"/>
  <c r="E49" i="1" s="1"/>
  <c r="O37" i="1"/>
  <c r="N37" i="1"/>
  <c r="M37" i="1"/>
  <c r="L37" i="1"/>
  <c r="K37" i="1"/>
  <c r="J37" i="1"/>
  <c r="I37" i="1"/>
  <c r="H37" i="1"/>
  <c r="G37" i="1"/>
  <c r="F37" i="1"/>
  <c r="O15" i="1"/>
  <c r="N15" i="1"/>
  <c r="M15" i="1"/>
  <c r="L15" i="1"/>
  <c r="K15" i="1"/>
  <c r="J15" i="1"/>
  <c r="I16" i="1"/>
  <c r="I15" i="1" s="1"/>
  <c r="H16" i="1"/>
  <c r="H15" i="1" s="1"/>
  <c r="G16" i="1"/>
  <c r="G15" i="1" s="1"/>
  <c r="F16" i="1"/>
  <c r="F15" i="1" s="1"/>
  <c r="E16" i="1"/>
  <c r="E15" i="1" s="1"/>
  <c r="K58" i="1" l="1"/>
  <c r="O58" i="1"/>
  <c r="L58" i="1"/>
  <c r="M58" i="1"/>
  <c r="H58" i="1"/>
  <c r="I58" i="1"/>
  <c r="J58" i="1"/>
  <c r="N58" i="1"/>
  <c r="G58" i="1"/>
  <c r="E58" i="1"/>
  <c r="F58" i="1"/>
  <c r="P57" i="1"/>
  <c r="P56" i="1"/>
  <c r="P55" i="1"/>
  <c r="P52" i="1"/>
  <c r="P51" i="1"/>
  <c r="P43" i="1"/>
  <c r="P41" i="1"/>
  <c r="P40" i="1"/>
  <c r="P39" i="1"/>
  <c r="P36" i="1"/>
  <c r="P35" i="1"/>
  <c r="P34" i="1"/>
  <c r="P33" i="1"/>
  <c r="P30" i="1"/>
  <c r="P29" i="1"/>
  <c r="P28" i="1"/>
  <c r="P27" i="1"/>
  <c r="P26" i="1"/>
  <c r="P25" i="1"/>
  <c r="P22" i="1"/>
  <c r="P21" i="1"/>
  <c r="P19" i="1"/>
  <c r="P17" i="1"/>
  <c r="P38" i="1" l="1"/>
  <c r="P37" i="1" s="1"/>
  <c r="P16" i="1"/>
  <c r="P15" i="1" s="1"/>
  <c r="P54" i="1"/>
  <c r="P53" i="1" s="1"/>
  <c r="P50" i="1"/>
  <c r="P49" i="1" s="1"/>
  <c r="P58" i="1" l="1"/>
</calcChain>
</file>

<file path=xl/sharedStrings.xml><?xml version="1.0" encoding="utf-8"?>
<sst xmlns="http://schemas.openxmlformats.org/spreadsheetml/2006/main" count="191" uniqueCount="156">
  <si>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</si>
  <si>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</si>
  <si>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</si>
  <si>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</si>
  <si>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</si>
  <si>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</si>
  <si>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</si>
  <si>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</si>
  <si>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</si>
  <si>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</si>
  <si>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</si>
  <si>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</si>
  <si>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</si>
  <si>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</si>
  <si>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</si>
  <si>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</si>
  <si>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</si>
  <si>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</si>
  <si>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</si>
  <si>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</si>
  <si>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</si>
  <si>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0133</t>
  </si>
  <si>
    <t>0180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</si>
  <si>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</si>
  <si>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</si>
  <si>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</si>
  <si>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</si>
  <si>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</si>
  <si>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</si>
  <si>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</si>
  <si>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</si>
  <si>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</si>
  <si>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</si>
  <si>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</si>
  <si>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</si>
  <si>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</si>
  <si>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</si>
  <si>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</si>
  <si>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</si>
  <si>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0213242</t>
  </si>
  <si>
    <t>3242</t>
  </si>
  <si>
    <t>Інші заходи у сфері соціального захисту і соціального забезпечення</t>
  </si>
  <si>
    <t>0824</t>
  </si>
  <si>
    <t>4030</t>
  </si>
  <si>
    <t>Забезпечення діяльності бібліотек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</si>
  <si>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</si>
  <si>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</si>
  <si>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</si>
  <si>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</si>
  <si>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</si>
  <si>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4082</t>
  </si>
  <si>
    <t>Інші заходи в галузі культури і мистецтва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</si>
  <si>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</si>
  <si>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</si>
  <si>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</si>
  <si>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</si>
  <si>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</si>
  <si>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</si>
  <si>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</si>
  <si>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</si>
  <si>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</si>
  <si>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</si>
  <si>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</si>
  <si>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</si>
  <si>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</si>
  <si>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</si>
  <si>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</si>
  <si>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</si>
  <si>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</si>
  <si>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</si>
  <si>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</si>
  <si>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0218130</t>
  </si>
  <si>
    <t>0320</t>
  </si>
  <si>
    <t>8130</t>
  </si>
  <si>
    <t>Забезпечення діяльності місцевої пожежної охорони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</si>
  <si>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</si>
  <si>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</si>
  <si>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</si>
  <si>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</si>
  <si>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</si>
  <si>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</si>
  <si>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</si>
  <si>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</si>
  <si>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</si>
  <si>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</si>
  <si>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</si>
  <si>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</si>
  <si>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</si>
  <si>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</si>
  <si>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</si>
  <si>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</si>
  <si>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0611141</t>
  </si>
  <si>
    <t>0990</t>
  </si>
  <si>
    <t>1141</t>
  </si>
  <si>
    <t>Забезпечення діяльності інших закладів у сфері освіти</t>
  </si>
  <si>
    <t>0900000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</si>
  <si>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</si>
  <si>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</si>
  <si>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</si>
  <si>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</si>
  <si>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</si>
  <si>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3700000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</si>
  <si>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</si>
  <si>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</si>
  <si>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</si>
  <si>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</si>
  <si>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</si>
  <si>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</si>
  <si>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X</t>
  </si>
  <si>
    <t>УСЬОГО</t>
  </si>
  <si>
    <t>Ірина РОЖКОВА</t>
  </si>
  <si>
    <t>(код бюджету)</t>
  </si>
  <si>
    <t>Виконавчий комітет Дубовиківської сільської ради Синельниківського району Дніпропетровської області</t>
  </si>
  <si>
    <t>Відділ освіти, молоді , спорту, культури, туризму та релігії  Дубовиківської сільської ради Синельниківського району Дніпропетровської області</t>
  </si>
  <si>
    <t>Служба у справах дітей Дубовиківської сільської ради Синельниківського району Дніпропетровської області</t>
  </si>
  <si>
    <t>Фінансовий відділ  Дубовиківської сільської ради Синельниківського  району Дніпропетровської області</t>
  </si>
  <si>
    <t>0614082</t>
  </si>
  <si>
    <t>0614030</t>
  </si>
  <si>
    <t>0614060</t>
  </si>
  <si>
    <t>0213192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</si>
  <si>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</si>
  <si>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</si>
  <si>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</si>
  <si>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</si>
  <si>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</si>
  <si>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</si>
  <si>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0216040</t>
  </si>
  <si>
    <t>6040</t>
  </si>
  <si>
    <t>Заходи, пов`язані з поліпшенням питної води</t>
  </si>
  <si>
    <t>0217412</t>
  </si>
  <si>
    <t>7412</t>
  </si>
  <si>
    <t>0451</t>
  </si>
  <si>
    <t>Регулювання цін на послуги місцевого автотранспорту</t>
  </si>
  <si>
    <t>Інша діяльність у сфері державного управління</t>
  </si>
  <si>
    <t>0210180</t>
  </si>
  <si>
    <t>Інші субвенції з місцевого бюджету</t>
  </si>
  <si>
    <t>видатків сільського бюджету на 2024 рік</t>
  </si>
  <si>
    <t>0453500000</t>
  </si>
  <si>
    <t>0611142</t>
  </si>
  <si>
    <t>1142</t>
  </si>
  <si>
    <t>Інші програми та заходи у сфері освіти</t>
  </si>
  <si>
    <t>0613112</t>
  </si>
  <si>
    <t>(грн)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</si>
  <si>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</si>
  <si>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</si>
  <si>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0611031</t>
  </si>
  <si>
    <t xml:space="preserve">Вик. Начальник Фінансового відділу                                                                                                   </t>
  </si>
  <si>
    <t>Ольга КРАСНОЩОК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</si>
  <si>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</si>
  <si>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</si>
  <si>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</si>
  <si>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Додаток 2 </t>
  </si>
  <si>
    <t>рішення Дубовиківської</t>
  </si>
  <si>
    <t>сільської ради</t>
  </si>
  <si>
    <t>Секретар  ради</t>
  </si>
  <si>
    <t xml:space="preserve">21.12.2023  № 765-34/VIII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</si>
</sst>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1" xfId="0" quotePrefix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0" fillId="0" borderId="2" xfId="0" quotePrefix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topLeftCell="B50" workbookViewId="0">
      <selection activeCell="N4" sqref="N4"/>
    </sheetView>
  </sheetViews>
  <sheetFormatPr defaultColWidth="9.109375" defaultRowHeight="15.6" x14ac:dyDescent="0.3"/>
  <cols>
    <col min="1" max="3" width="12" style="1" customWidth="1"/>
    <col min="4" max="4" width="40.6640625" style="1" customWidth="1"/>
    <col min="5" max="5" width="15.44140625" style="1" customWidth="1"/>
    <col min="6" max="6" width="15.33203125" style="1" customWidth="1"/>
    <col min="7" max="7" width="14.6640625" style="1" customWidth="1"/>
    <col min="8" max="15" width="13.6640625" style="1" customWidth="1"/>
    <col min="16" max="16" width="15.44140625" style="1" customWidth="1"/>
    <col min="17" max="16384" width="9.109375" style="1"/>
  </cols>
  <sheetData>
    <row r="1" spans="1:16" x14ac:dyDescent="0.3">
      <c r="M1" s="1" t="s">
        <v>151</v>
      </c>
    </row>
    <row r="2" spans="1:16" x14ac:dyDescent="0.3">
      <c r="M2" s="1" t="s">
        <v>152</v>
      </c>
    </row>
    <row r="3" spans="1:16" x14ac:dyDescent="0.3">
      <c r="M3" s="1" t="s">
        <v>153</v>
      </c>
    </row>
    <row r="4" spans="1:16" x14ac:dyDescent="0.3">
      <c r="M4" s="1" t="s">
        <v>155</v>
      </c>
    </row>
    <row r="6" spans="1:16" x14ac:dyDescent="0.3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4" t="s">
        <v>136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3">
      <c r="A8" s="2" t="s">
        <v>137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1" t="s">
        <v>111</v>
      </c>
      <c r="P9" s="4" t="s">
        <v>142</v>
      </c>
    </row>
    <row r="10" spans="1:16" x14ac:dyDescent="0.3">
      <c r="A10" s="23" t="s">
        <v>1</v>
      </c>
      <c r="B10" s="23" t="s">
        <v>2</v>
      </c>
      <c r="C10" s="23" t="s">
        <v>3</v>
      </c>
      <c r="D10" s="23" t="s">
        <v>4</v>
      </c>
      <c r="E10" s="23" t="s">
        <v>5</v>
      </c>
      <c r="F10" s="23"/>
      <c r="G10" s="23"/>
      <c r="H10" s="23"/>
      <c r="I10" s="23"/>
      <c r="J10" s="23" t="s">
        <v>12</v>
      </c>
      <c r="K10" s="23"/>
      <c r="L10" s="23"/>
      <c r="M10" s="23"/>
      <c r="N10" s="23"/>
      <c r="O10" s="23"/>
      <c r="P10" s="23" t="s">
        <v>14</v>
      </c>
    </row>
    <row r="11" spans="1:16" x14ac:dyDescent="0.3">
      <c r="A11" s="23"/>
      <c r="B11" s="23"/>
      <c r="C11" s="23"/>
      <c r="D11" s="23"/>
      <c r="E11" s="23" t="s">
        <v>6</v>
      </c>
      <c r="F11" s="23" t="s">
        <v>7</v>
      </c>
      <c r="G11" s="23" t="s">
        <v>8</v>
      </c>
      <c r="H11" s="23"/>
      <c r="I11" s="23" t="s">
        <v>11</v>
      </c>
      <c r="J11" s="23" t="s">
        <v>6</v>
      </c>
      <c r="K11" s="23" t="s">
        <v>13</v>
      </c>
      <c r="L11" s="23" t="s">
        <v>7</v>
      </c>
      <c r="M11" s="23" t="s">
        <v>8</v>
      </c>
      <c r="N11" s="23"/>
      <c r="O11" s="23" t="s">
        <v>11</v>
      </c>
      <c r="P11" s="23"/>
    </row>
    <row r="12" spans="1:16" x14ac:dyDescent="0.3">
      <c r="A12" s="23"/>
      <c r="B12" s="23"/>
      <c r="C12" s="23"/>
      <c r="D12" s="23"/>
      <c r="E12" s="23"/>
      <c r="F12" s="23"/>
      <c r="G12" s="23" t="s">
        <v>9</v>
      </c>
      <c r="H12" s="23" t="s">
        <v>10</v>
      </c>
      <c r="I12" s="23"/>
      <c r="J12" s="23"/>
      <c r="K12" s="23"/>
      <c r="L12" s="23"/>
      <c r="M12" s="23" t="s">
        <v>9</v>
      </c>
      <c r="N12" s="23" t="s">
        <v>10</v>
      </c>
      <c r="O12" s="23"/>
      <c r="P12" s="23"/>
    </row>
    <row r="13" spans="1:16" ht="44.25" customHeight="1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3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</row>
    <row r="15" spans="1:16" ht="46.8" x14ac:dyDescent="0.3">
      <c r="A15" s="6" t="s">
        <v>15</v>
      </c>
      <c r="B15" s="7"/>
      <c r="C15" s="8"/>
      <c r="D15" s="9" t="s">
        <v>112</v>
      </c>
      <c r="E15" s="10">
        <f t="shared" ref="E15:P15" si="0">SUM(E16)</f>
        <v>25669832</v>
      </c>
      <c r="F15" s="10">
        <f t="shared" si="0"/>
        <v>25669832</v>
      </c>
      <c r="G15" s="10">
        <f t="shared" si="0"/>
        <v>15768109</v>
      </c>
      <c r="H15" s="10">
        <f t="shared" si="0"/>
        <v>1080539</v>
      </c>
      <c r="I15" s="10">
        <f t="shared" si="0"/>
        <v>0</v>
      </c>
      <c r="J15" s="10">
        <f t="shared" si="0"/>
        <v>336062.87</v>
      </c>
      <c r="K15" s="10">
        <f t="shared" si="0"/>
        <v>210562.87</v>
      </c>
      <c r="L15" s="10">
        <f t="shared" si="0"/>
        <v>110500</v>
      </c>
      <c r="M15" s="10">
        <f t="shared" si="0"/>
        <v>0</v>
      </c>
      <c r="N15" s="10">
        <f t="shared" si="0"/>
        <v>15000</v>
      </c>
      <c r="O15" s="10">
        <f t="shared" si="0"/>
        <v>225562.87</v>
      </c>
      <c r="P15" s="10">
        <f t="shared" si="0"/>
        <v>26005894.870000001</v>
      </c>
    </row>
    <row r="16" spans="1:16" ht="46.8" x14ac:dyDescent="0.3">
      <c r="A16" s="6" t="s">
        <v>16</v>
      </c>
      <c r="B16" s="7"/>
      <c r="C16" s="8"/>
      <c r="D16" s="9" t="s">
        <v>112</v>
      </c>
      <c r="E16" s="10">
        <f t="shared" ref="E16:P16" si="1">SUM(E17:E36)</f>
        <v>25669832</v>
      </c>
      <c r="F16" s="10">
        <f t="shared" si="1"/>
        <v>25669832</v>
      </c>
      <c r="G16" s="10">
        <f t="shared" si="1"/>
        <v>15768109</v>
      </c>
      <c r="H16" s="10">
        <f t="shared" si="1"/>
        <v>1080539</v>
      </c>
      <c r="I16" s="10">
        <f t="shared" si="1"/>
        <v>0</v>
      </c>
      <c r="J16" s="10">
        <f t="shared" si="1"/>
        <v>336062.87</v>
      </c>
      <c r="K16" s="10">
        <f t="shared" si="1"/>
        <v>210562.87</v>
      </c>
      <c r="L16" s="10">
        <f t="shared" si="1"/>
        <v>110500</v>
      </c>
      <c r="M16" s="10">
        <f t="shared" si="1"/>
        <v>0</v>
      </c>
      <c r="N16" s="10">
        <f t="shared" si="1"/>
        <v>15000</v>
      </c>
      <c r="O16" s="10">
        <f t="shared" si="1"/>
        <v>225562.87</v>
      </c>
      <c r="P16" s="10">
        <f t="shared" si="1"/>
        <v>26005894.870000001</v>
      </c>
    </row>
    <row r="17" spans="1:16" ht="93.6" x14ac:dyDescent="0.3">
      <c r="A17" s="11" t="s">
        <v>17</v>
      </c>
      <c r="B17" s="11" t="s">
        <v>19</v>
      </c>
      <c r="C17" s="12" t="s">
        <v>18</v>
      </c>
      <c r="D17" s="13" t="s">
        <v>20</v>
      </c>
      <c r="E17" s="14">
        <v>14833658</v>
      </c>
      <c r="F17" s="14">
        <v>14833658</v>
      </c>
      <c r="G17" s="14">
        <v>10758539</v>
      </c>
      <c r="H17" s="14">
        <v>438614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ref="P17:P40" si="2">E17+J17</f>
        <v>14833658</v>
      </c>
    </row>
    <row r="18" spans="1:16" ht="31.2" x14ac:dyDescent="0.3">
      <c r="A18" s="15" t="s">
        <v>134</v>
      </c>
      <c r="B18" s="15" t="s">
        <v>22</v>
      </c>
      <c r="C18" s="12" t="s">
        <v>21</v>
      </c>
      <c r="D18" s="13" t="s">
        <v>133</v>
      </c>
      <c r="E18" s="14">
        <v>10000</v>
      </c>
      <c r="F18" s="14">
        <v>10000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 t="shared" si="2"/>
        <v>10000</v>
      </c>
    </row>
    <row r="19" spans="1:16" ht="46.8" x14ac:dyDescent="0.3">
      <c r="A19" s="11" t="s">
        <v>23</v>
      </c>
      <c r="B19" s="11" t="s">
        <v>25</v>
      </c>
      <c r="C19" s="12" t="s">
        <v>24</v>
      </c>
      <c r="D19" s="13" t="s">
        <v>26</v>
      </c>
      <c r="E19" s="14">
        <v>20000</v>
      </c>
      <c r="F19" s="14">
        <v>20000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si="2"/>
        <v>20000</v>
      </c>
    </row>
    <row r="20" spans="1:16" ht="46.8" x14ac:dyDescent="0.3">
      <c r="A20" s="22" t="s">
        <v>148</v>
      </c>
      <c r="B20" s="16" t="s">
        <v>149</v>
      </c>
      <c r="C20" s="17" t="s">
        <v>24</v>
      </c>
      <c r="D20" s="18" t="s">
        <v>150</v>
      </c>
      <c r="E20" s="14">
        <v>17127</v>
      </c>
      <c r="F20" s="14">
        <v>17127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17127</v>
      </c>
    </row>
    <row r="21" spans="1:16" ht="93.6" x14ac:dyDescent="0.3">
      <c r="A21" s="11" t="s">
        <v>27</v>
      </c>
      <c r="B21" s="11" t="s">
        <v>29</v>
      </c>
      <c r="C21" s="12" t="s">
        <v>28</v>
      </c>
      <c r="D21" s="13" t="s">
        <v>30</v>
      </c>
      <c r="E21" s="14">
        <v>97500</v>
      </c>
      <c r="F21" s="14">
        <v>97500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97500</v>
      </c>
    </row>
    <row r="22" spans="1:16" ht="109.2" x14ac:dyDescent="0.3">
      <c r="A22" s="11" t="s">
        <v>31</v>
      </c>
      <c r="B22" s="11" t="s">
        <v>33</v>
      </c>
      <c r="C22" s="12" t="s">
        <v>32</v>
      </c>
      <c r="D22" s="13" t="s">
        <v>34</v>
      </c>
      <c r="E22" s="14">
        <v>256000</v>
      </c>
      <c r="F22" s="14">
        <v>256000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256000</v>
      </c>
    </row>
    <row r="23" spans="1:16" ht="62.4" x14ac:dyDescent="0.3">
      <c r="A23" s="16" t="s">
        <v>119</v>
      </c>
      <c r="B23" s="16" t="s">
        <v>120</v>
      </c>
      <c r="C23" s="17" t="s">
        <v>121</v>
      </c>
      <c r="D23" s="18" t="s">
        <v>122</v>
      </c>
      <c r="E23" s="14">
        <v>60000</v>
      </c>
      <c r="F23" s="14">
        <v>60000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60000</v>
      </c>
    </row>
    <row r="24" spans="1:16" ht="62.4" x14ac:dyDescent="0.3">
      <c r="A24" s="16" t="s">
        <v>123</v>
      </c>
      <c r="B24" s="16" t="s">
        <v>124</v>
      </c>
      <c r="C24" s="17" t="s">
        <v>24</v>
      </c>
      <c r="D24" s="18" t="s">
        <v>125</v>
      </c>
      <c r="E24" s="14">
        <v>52500</v>
      </c>
      <c r="F24" s="14">
        <v>52500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52500</v>
      </c>
    </row>
    <row r="25" spans="1:16" ht="46.8" x14ac:dyDescent="0.3">
      <c r="A25" s="11" t="s">
        <v>35</v>
      </c>
      <c r="B25" s="11" t="s">
        <v>37</v>
      </c>
      <c r="C25" s="12" t="s">
        <v>36</v>
      </c>
      <c r="D25" s="13" t="s">
        <v>38</v>
      </c>
      <c r="E25" s="14">
        <v>3866141</v>
      </c>
      <c r="F25" s="14">
        <v>3866141</v>
      </c>
      <c r="G25" s="14">
        <v>3168968</v>
      </c>
      <c r="H25" s="14">
        <v>0</v>
      </c>
      <c r="I25" s="14">
        <v>0</v>
      </c>
      <c r="J25" s="14">
        <v>90000</v>
      </c>
      <c r="K25" s="14">
        <v>0</v>
      </c>
      <c r="L25" s="14">
        <v>90000</v>
      </c>
      <c r="M25" s="14">
        <v>0</v>
      </c>
      <c r="N25" s="14">
        <v>0</v>
      </c>
      <c r="O25" s="14">
        <v>0</v>
      </c>
      <c r="P25" s="14">
        <f t="shared" si="2"/>
        <v>3956141</v>
      </c>
    </row>
    <row r="26" spans="1:16" ht="31.2" x14ac:dyDescent="0.3">
      <c r="A26" s="11" t="s">
        <v>39</v>
      </c>
      <c r="B26" s="11" t="s">
        <v>40</v>
      </c>
      <c r="C26" s="12" t="s">
        <v>36</v>
      </c>
      <c r="D26" s="13" t="s">
        <v>41</v>
      </c>
      <c r="E26" s="14">
        <v>687000</v>
      </c>
      <c r="F26" s="14">
        <v>687000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687000</v>
      </c>
    </row>
    <row r="27" spans="1:16" ht="31.2" x14ac:dyDescent="0.3">
      <c r="A27" s="11" t="s">
        <v>48</v>
      </c>
      <c r="B27" s="11" t="s">
        <v>50</v>
      </c>
      <c r="C27" s="12" t="s">
        <v>49</v>
      </c>
      <c r="D27" s="13" t="s">
        <v>51</v>
      </c>
      <c r="E27" s="14">
        <v>60000</v>
      </c>
      <c r="F27" s="14">
        <v>60000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60000</v>
      </c>
    </row>
    <row r="28" spans="1:16" ht="31.2" x14ac:dyDescent="0.3">
      <c r="A28" s="11" t="s">
        <v>52</v>
      </c>
      <c r="B28" s="11" t="s">
        <v>54</v>
      </c>
      <c r="C28" s="12" t="s">
        <v>53</v>
      </c>
      <c r="D28" s="13" t="s">
        <v>55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5500</v>
      </c>
      <c r="K28" s="14">
        <v>0</v>
      </c>
      <c r="L28" s="14">
        <v>5500</v>
      </c>
      <c r="M28" s="14">
        <v>0</v>
      </c>
      <c r="N28" s="14">
        <v>0</v>
      </c>
      <c r="O28" s="14">
        <v>0</v>
      </c>
      <c r="P28" s="14">
        <f t="shared" si="2"/>
        <v>5500</v>
      </c>
    </row>
    <row r="29" spans="1:16" ht="31.2" x14ac:dyDescent="0.3">
      <c r="A29" s="11" t="s">
        <v>56</v>
      </c>
      <c r="B29" s="11" t="s">
        <v>58</v>
      </c>
      <c r="C29" s="12" t="s">
        <v>57</v>
      </c>
      <c r="D29" s="13" t="s">
        <v>59</v>
      </c>
      <c r="E29" s="14">
        <v>20000</v>
      </c>
      <c r="F29" s="14">
        <v>20000</v>
      </c>
      <c r="G29" s="14">
        <v>0</v>
      </c>
      <c r="H29" s="14">
        <v>15000</v>
      </c>
      <c r="I29" s="14">
        <v>0</v>
      </c>
      <c r="J29" s="14">
        <v>15000</v>
      </c>
      <c r="K29" s="14">
        <v>0</v>
      </c>
      <c r="L29" s="14">
        <v>15000</v>
      </c>
      <c r="M29" s="14">
        <v>0</v>
      </c>
      <c r="N29" s="14">
        <v>15000</v>
      </c>
      <c r="O29" s="14">
        <v>0</v>
      </c>
      <c r="P29" s="14">
        <f t="shared" si="2"/>
        <v>35000</v>
      </c>
    </row>
    <row r="30" spans="1:16" ht="31.2" x14ac:dyDescent="0.3">
      <c r="A30" s="11" t="s">
        <v>60</v>
      </c>
      <c r="B30" s="11" t="s">
        <v>61</v>
      </c>
      <c r="C30" s="12" t="s">
        <v>57</v>
      </c>
      <c r="D30" s="13" t="s">
        <v>62</v>
      </c>
      <c r="E30" s="14">
        <v>2892085</v>
      </c>
      <c r="F30" s="14">
        <v>2892085</v>
      </c>
      <c r="G30" s="14">
        <v>1239700</v>
      </c>
      <c r="H30" s="14">
        <v>626925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2892085</v>
      </c>
    </row>
    <row r="31" spans="1:16" ht="31.2" x14ac:dyDescent="0.3">
      <c r="A31" s="16" t="s">
        <v>126</v>
      </c>
      <c r="B31" s="16" t="s">
        <v>127</v>
      </c>
      <c r="C31" s="17" t="s">
        <v>57</v>
      </c>
      <c r="D31" s="18" t="s">
        <v>128</v>
      </c>
      <c r="E31" s="14">
        <v>26000</v>
      </c>
      <c r="F31" s="14">
        <v>26000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26000</v>
      </c>
    </row>
    <row r="32" spans="1:16" ht="31.2" x14ac:dyDescent="0.3">
      <c r="A32" s="16" t="s">
        <v>129</v>
      </c>
      <c r="B32" s="16" t="s">
        <v>130</v>
      </c>
      <c r="C32" s="17" t="s">
        <v>131</v>
      </c>
      <c r="D32" s="18" t="s">
        <v>132</v>
      </c>
      <c r="E32" s="14">
        <v>81120</v>
      </c>
      <c r="F32" s="14">
        <v>81120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81120</v>
      </c>
    </row>
    <row r="33" spans="1:16" ht="46.8" x14ac:dyDescent="0.3">
      <c r="A33" s="11" t="s">
        <v>63</v>
      </c>
      <c r="B33" s="11" t="s">
        <v>65</v>
      </c>
      <c r="C33" s="12" t="s">
        <v>64</v>
      </c>
      <c r="D33" s="13" t="s">
        <v>66</v>
      </c>
      <c r="E33" s="14">
        <v>1700000</v>
      </c>
      <c r="F33" s="14">
        <v>1700000</v>
      </c>
      <c r="G33" s="14">
        <v>0</v>
      </c>
      <c r="H33" s="14">
        <v>0</v>
      </c>
      <c r="I33" s="14">
        <v>0</v>
      </c>
      <c r="J33" s="14">
        <v>210562.87</v>
      </c>
      <c r="K33" s="14">
        <v>210562.87</v>
      </c>
      <c r="L33" s="14">
        <v>0</v>
      </c>
      <c r="M33" s="14">
        <v>0</v>
      </c>
      <c r="N33" s="14">
        <v>0</v>
      </c>
      <c r="O33" s="14">
        <v>210562.87</v>
      </c>
      <c r="P33" s="14">
        <f t="shared" si="2"/>
        <v>1910562.87</v>
      </c>
    </row>
    <row r="34" spans="1:16" ht="31.2" x14ac:dyDescent="0.3">
      <c r="A34" s="11" t="s">
        <v>67</v>
      </c>
      <c r="B34" s="11" t="s">
        <v>69</v>
      </c>
      <c r="C34" s="12" t="s">
        <v>68</v>
      </c>
      <c r="D34" s="13" t="s">
        <v>70</v>
      </c>
      <c r="E34" s="14">
        <v>19200</v>
      </c>
      <c r="F34" s="14">
        <v>19200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19200</v>
      </c>
    </row>
    <row r="35" spans="1:16" ht="31.2" x14ac:dyDescent="0.3">
      <c r="A35" s="11" t="s">
        <v>71</v>
      </c>
      <c r="B35" s="11" t="s">
        <v>73</v>
      </c>
      <c r="C35" s="12" t="s">
        <v>72</v>
      </c>
      <c r="D35" s="13" t="s">
        <v>74</v>
      </c>
      <c r="E35" s="14">
        <v>971501</v>
      </c>
      <c r="F35" s="14">
        <v>971501</v>
      </c>
      <c r="G35" s="14">
        <v>600902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971501</v>
      </c>
    </row>
    <row r="36" spans="1:16" ht="31.2" x14ac:dyDescent="0.3">
      <c r="A36" s="11" t="s">
        <v>75</v>
      </c>
      <c r="B36" s="11" t="s">
        <v>77</v>
      </c>
      <c r="C36" s="12" t="s">
        <v>76</v>
      </c>
      <c r="D36" s="13" t="s">
        <v>78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15000</v>
      </c>
      <c r="K36" s="14">
        <v>0</v>
      </c>
      <c r="L36" s="14">
        <v>0</v>
      </c>
      <c r="M36" s="14">
        <v>0</v>
      </c>
      <c r="N36" s="14">
        <v>0</v>
      </c>
      <c r="O36" s="14">
        <v>15000</v>
      </c>
      <c r="P36" s="14">
        <f t="shared" si="2"/>
        <v>15000</v>
      </c>
    </row>
    <row r="37" spans="1:16" ht="78" x14ac:dyDescent="0.3">
      <c r="A37" s="6" t="s">
        <v>79</v>
      </c>
      <c r="B37" s="7"/>
      <c r="C37" s="8"/>
      <c r="D37" s="9" t="s">
        <v>113</v>
      </c>
      <c r="E37" s="10">
        <f t="shared" ref="E37:P37" si="3">SUM(E38)</f>
        <v>57794617</v>
      </c>
      <c r="F37" s="10">
        <f t="shared" si="3"/>
        <v>57794617</v>
      </c>
      <c r="G37" s="10">
        <f t="shared" si="3"/>
        <v>37809090</v>
      </c>
      <c r="H37" s="10">
        <f t="shared" si="3"/>
        <v>6529059</v>
      </c>
      <c r="I37" s="10">
        <f t="shared" si="3"/>
        <v>0</v>
      </c>
      <c r="J37" s="10">
        <f t="shared" si="3"/>
        <v>1048987</v>
      </c>
      <c r="K37" s="10">
        <f t="shared" si="3"/>
        <v>0</v>
      </c>
      <c r="L37" s="10">
        <f t="shared" si="3"/>
        <v>1048987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58843604</v>
      </c>
    </row>
    <row r="38" spans="1:16" ht="78" x14ac:dyDescent="0.3">
      <c r="A38" s="6" t="s">
        <v>80</v>
      </c>
      <c r="B38" s="7"/>
      <c r="C38" s="8"/>
      <c r="D38" s="9" t="s">
        <v>113</v>
      </c>
      <c r="E38" s="10">
        <f>SUM(E39:E48)</f>
        <v>57794617</v>
      </c>
      <c r="F38" s="10">
        <f t="shared" ref="F38:P38" si="4">SUM(F39:F48)</f>
        <v>57794617</v>
      </c>
      <c r="G38" s="10">
        <f t="shared" si="4"/>
        <v>37809090</v>
      </c>
      <c r="H38" s="10">
        <f t="shared" si="4"/>
        <v>6529059</v>
      </c>
      <c r="I38" s="10">
        <f t="shared" si="4"/>
        <v>0</v>
      </c>
      <c r="J38" s="10">
        <f t="shared" si="4"/>
        <v>1048987</v>
      </c>
      <c r="K38" s="10">
        <f t="shared" si="4"/>
        <v>0</v>
      </c>
      <c r="L38" s="10">
        <f t="shared" si="4"/>
        <v>1048987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 t="shared" si="4"/>
        <v>58843604</v>
      </c>
    </row>
    <row r="39" spans="1:16" ht="46.8" x14ac:dyDescent="0.3">
      <c r="A39" s="11" t="s">
        <v>81</v>
      </c>
      <c r="B39" s="11" t="s">
        <v>82</v>
      </c>
      <c r="C39" s="12" t="s">
        <v>18</v>
      </c>
      <c r="D39" s="13" t="s">
        <v>83</v>
      </c>
      <c r="E39" s="14">
        <v>1219332</v>
      </c>
      <c r="F39" s="14">
        <v>1219332</v>
      </c>
      <c r="G39" s="14">
        <v>985600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1219332</v>
      </c>
    </row>
    <row r="40" spans="1:16" x14ac:dyDescent="0.3">
      <c r="A40" s="11" t="s">
        <v>84</v>
      </c>
      <c r="B40" s="11" t="s">
        <v>32</v>
      </c>
      <c r="C40" s="12" t="s">
        <v>85</v>
      </c>
      <c r="D40" s="13" t="s">
        <v>86</v>
      </c>
      <c r="E40" s="14">
        <v>5384616</v>
      </c>
      <c r="F40" s="14">
        <v>5384616</v>
      </c>
      <c r="G40" s="14">
        <v>3284677</v>
      </c>
      <c r="H40" s="14">
        <v>611772</v>
      </c>
      <c r="I40" s="14">
        <v>0</v>
      </c>
      <c r="J40" s="14">
        <v>248637</v>
      </c>
      <c r="K40" s="14">
        <v>0</v>
      </c>
      <c r="L40" s="14">
        <v>248637</v>
      </c>
      <c r="M40" s="14">
        <v>0</v>
      </c>
      <c r="N40" s="14">
        <v>0</v>
      </c>
      <c r="O40" s="14">
        <v>0</v>
      </c>
      <c r="P40" s="14">
        <f t="shared" si="2"/>
        <v>5633253</v>
      </c>
    </row>
    <row r="41" spans="1:16" ht="31.2" x14ac:dyDescent="0.3">
      <c r="A41" s="11" t="s">
        <v>87</v>
      </c>
      <c r="B41" s="11" t="s">
        <v>89</v>
      </c>
      <c r="C41" s="12" t="s">
        <v>88</v>
      </c>
      <c r="D41" s="13" t="s">
        <v>90</v>
      </c>
      <c r="E41" s="14">
        <v>21160672</v>
      </c>
      <c r="F41" s="14">
        <v>21160672</v>
      </c>
      <c r="G41" s="14">
        <v>9711369</v>
      </c>
      <c r="H41" s="14">
        <v>5707743</v>
      </c>
      <c r="I41" s="14">
        <v>0</v>
      </c>
      <c r="J41" s="14">
        <v>800350</v>
      </c>
      <c r="K41" s="14">
        <v>0</v>
      </c>
      <c r="L41" s="14">
        <v>800350</v>
      </c>
      <c r="M41" s="14">
        <v>0</v>
      </c>
      <c r="N41" s="14">
        <v>0</v>
      </c>
      <c r="O41" s="14">
        <v>0</v>
      </c>
      <c r="P41" s="14">
        <f t="shared" ref="P41:P57" si="5">E41+J41</f>
        <v>21961022</v>
      </c>
    </row>
    <row r="42" spans="1:16" ht="46.8" x14ac:dyDescent="0.3">
      <c r="A42" s="16" t="s">
        <v>145</v>
      </c>
      <c r="B42" s="16" t="s">
        <v>143</v>
      </c>
      <c r="C42" s="17" t="s">
        <v>88</v>
      </c>
      <c r="D42" s="18" t="s">
        <v>144</v>
      </c>
      <c r="E42" s="14">
        <v>22904100</v>
      </c>
      <c r="F42" s="14">
        <v>22904100</v>
      </c>
      <c r="G42" s="14">
        <v>18773852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22904100</v>
      </c>
    </row>
    <row r="43" spans="1:16" ht="31.2" x14ac:dyDescent="0.3">
      <c r="A43" s="11" t="s">
        <v>91</v>
      </c>
      <c r="B43" s="11" t="s">
        <v>93</v>
      </c>
      <c r="C43" s="12" t="s">
        <v>92</v>
      </c>
      <c r="D43" s="13" t="s">
        <v>94</v>
      </c>
      <c r="E43" s="14">
        <v>2835986</v>
      </c>
      <c r="F43" s="14">
        <v>2835986</v>
      </c>
      <c r="G43" s="14">
        <v>1977002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2835986</v>
      </c>
    </row>
    <row r="44" spans="1:16" x14ac:dyDescent="0.3">
      <c r="A44" s="16" t="s">
        <v>138</v>
      </c>
      <c r="B44" s="16" t="s">
        <v>139</v>
      </c>
      <c r="C44" s="17" t="s">
        <v>92</v>
      </c>
      <c r="D44" s="18" t="s">
        <v>140</v>
      </c>
      <c r="E44" s="14">
        <v>40430</v>
      </c>
      <c r="F44" s="14">
        <v>40430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40430</v>
      </c>
    </row>
    <row r="45" spans="1:16" ht="31.2" x14ac:dyDescent="0.3">
      <c r="A45" s="16" t="s">
        <v>141</v>
      </c>
      <c r="B45" s="16" t="s">
        <v>99</v>
      </c>
      <c r="C45" s="17" t="s">
        <v>28</v>
      </c>
      <c r="D45" s="18" t="s">
        <v>100</v>
      </c>
      <c r="E45" s="14">
        <v>20000</v>
      </c>
      <c r="F45" s="14">
        <v>20000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20000</v>
      </c>
    </row>
    <row r="46" spans="1:16" x14ac:dyDescent="0.3">
      <c r="A46" s="11" t="s">
        <v>117</v>
      </c>
      <c r="B46" s="11" t="s">
        <v>43</v>
      </c>
      <c r="C46" s="12" t="s">
        <v>42</v>
      </c>
      <c r="D46" s="13" t="s">
        <v>44</v>
      </c>
      <c r="E46" s="14">
        <v>1054034</v>
      </c>
      <c r="F46" s="14">
        <v>1054034</v>
      </c>
      <c r="G46" s="14">
        <v>873630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1054034</v>
      </c>
    </row>
    <row r="47" spans="1:16" ht="46.8" x14ac:dyDescent="0.3">
      <c r="A47" s="11" t="s">
        <v>118</v>
      </c>
      <c r="B47" s="11" t="s">
        <v>46</v>
      </c>
      <c r="C47" s="12" t="s">
        <v>45</v>
      </c>
      <c r="D47" s="13" t="s">
        <v>47</v>
      </c>
      <c r="E47" s="14">
        <v>3125447</v>
      </c>
      <c r="F47" s="14">
        <v>3125447</v>
      </c>
      <c r="G47" s="14">
        <v>2202960</v>
      </c>
      <c r="H47" s="14">
        <v>209544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5"/>
        <v>3125447</v>
      </c>
    </row>
    <row r="48" spans="1:16" ht="31.2" x14ac:dyDescent="0.3">
      <c r="A48" s="11" t="s">
        <v>116</v>
      </c>
      <c r="B48" s="11">
        <v>4082</v>
      </c>
      <c r="C48" s="12" t="s">
        <v>49</v>
      </c>
      <c r="D48" s="13" t="s">
        <v>51</v>
      </c>
      <c r="E48" s="14">
        <v>50000</v>
      </c>
      <c r="F48" s="14">
        <v>50000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50000</v>
      </c>
    </row>
    <row r="49" spans="1:16" ht="46.8" x14ac:dyDescent="0.3">
      <c r="A49" s="6" t="s">
        <v>95</v>
      </c>
      <c r="B49" s="7"/>
      <c r="C49" s="8"/>
      <c r="D49" s="9" t="s">
        <v>114</v>
      </c>
      <c r="E49" s="10">
        <f t="shared" ref="E49:P49" si="6">SUM(E50)</f>
        <v>1151355</v>
      </c>
      <c r="F49" s="10">
        <f t="shared" si="6"/>
        <v>1151355</v>
      </c>
      <c r="G49" s="10">
        <f t="shared" si="6"/>
        <v>919430</v>
      </c>
      <c r="H49" s="10">
        <f t="shared" si="6"/>
        <v>0</v>
      </c>
      <c r="I49" s="10">
        <f t="shared" si="6"/>
        <v>0</v>
      </c>
      <c r="J49" s="10">
        <f t="shared" si="6"/>
        <v>0</v>
      </c>
      <c r="K49" s="10">
        <f t="shared" si="6"/>
        <v>0</v>
      </c>
      <c r="L49" s="10">
        <f t="shared" si="6"/>
        <v>0</v>
      </c>
      <c r="M49" s="10">
        <f t="shared" si="6"/>
        <v>0</v>
      </c>
      <c r="N49" s="10">
        <f t="shared" si="6"/>
        <v>0</v>
      </c>
      <c r="O49" s="10">
        <f t="shared" si="6"/>
        <v>0</v>
      </c>
      <c r="P49" s="10">
        <f t="shared" si="6"/>
        <v>1151355</v>
      </c>
    </row>
    <row r="50" spans="1:16" ht="46.8" x14ac:dyDescent="0.3">
      <c r="A50" s="6" t="s">
        <v>96</v>
      </c>
      <c r="B50" s="7"/>
      <c r="C50" s="8"/>
      <c r="D50" s="9" t="s">
        <v>114</v>
      </c>
      <c r="E50" s="10">
        <f t="shared" ref="E50:P50" si="7">SUM(E51:E52)</f>
        <v>1151355</v>
      </c>
      <c r="F50" s="10">
        <f t="shared" si="7"/>
        <v>1151355</v>
      </c>
      <c r="G50" s="10">
        <f t="shared" si="7"/>
        <v>919430</v>
      </c>
      <c r="H50" s="10">
        <f t="shared" si="7"/>
        <v>0</v>
      </c>
      <c r="I50" s="10">
        <f t="shared" si="7"/>
        <v>0</v>
      </c>
      <c r="J50" s="10">
        <f t="shared" si="7"/>
        <v>0</v>
      </c>
      <c r="K50" s="10">
        <f t="shared" si="7"/>
        <v>0</v>
      </c>
      <c r="L50" s="10">
        <f t="shared" si="7"/>
        <v>0</v>
      </c>
      <c r="M50" s="10">
        <f t="shared" si="7"/>
        <v>0</v>
      </c>
      <c r="N50" s="10">
        <f t="shared" si="7"/>
        <v>0</v>
      </c>
      <c r="O50" s="10">
        <f t="shared" si="7"/>
        <v>0</v>
      </c>
      <c r="P50" s="10">
        <f t="shared" si="7"/>
        <v>1151355</v>
      </c>
    </row>
    <row r="51" spans="1:16" ht="46.8" x14ac:dyDescent="0.3">
      <c r="A51" s="11" t="s">
        <v>97</v>
      </c>
      <c r="B51" s="11" t="s">
        <v>82</v>
      </c>
      <c r="C51" s="12" t="s">
        <v>18</v>
      </c>
      <c r="D51" s="13" t="s">
        <v>83</v>
      </c>
      <c r="E51" s="14">
        <v>1141355</v>
      </c>
      <c r="F51" s="14">
        <v>1141355</v>
      </c>
      <c r="G51" s="14">
        <v>919430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1141355</v>
      </c>
    </row>
    <row r="52" spans="1:16" ht="31.2" x14ac:dyDescent="0.3">
      <c r="A52" s="11" t="s">
        <v>98</v>
      </c>
      <c r="B52" s="11" t="s">
        <v>99</v>
      </c>
      <c r="C52" s="12" t="s">
        <v>28</v>
      </c>
      <c r="D52" s="13" t="s">
        <v>100</v>
      </c>
      <c r="E52" s="14">
        <v>10000</v>
      </c>
      <c r="F52" s="14">
        <v>10000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10000</v>
      </c>
    </row>
    <row r="53" spans="1:16" ht="46.8" x14ac:dyDescent="0.3">
      <c r="A53" s="6" t="s">
        <v>101</v>
      </c>
      <c r="B53" s="7"/>
      <c r="C53" s="8"/>
      <c r="D53" s="9" t="s">
        <v>115</v>
      </c>
      <c r="E53" s="10">
        <f t="shared" ref="E53:P53" si="8">SUM(E54)</f>
        <v>6367123</v>
      </c>
      <c r="F53" s="10">
        <f t="shared" si="8"/>
        <v>6167123</v>
      </c>
      <c r="G53" s="10">
        <f t="shared" si="8"/>
        <v>784096</v>
      </c>
      <c r="H53" s="10">
        <f t="shared" si="8"/>
        <v>0</v>
      </c>
      <c r="I53" s="10">
        <f t="shared" si="8"/>
        <v>0</v>
      </c>
      <c r="J53" s="10">
        <f t="shared" si="8"/>
        <v>0</v>
      </c>
      <c r="K53" s="10">
        <f t="shared" si="8"/>
        <v>0</v>
      </c>
      <c r="L53" s="10">
        <f t="shared" si="8"/>
        <v>0</v>
      </c>
      <c r="M53" s="10">
        <f t="shared" si="8"/>
        <v>0</v>
      </c>
      <c r="N53" s="10">
        <f t="shared" si="8"/>
        <v>0</v>
      </c>
      <c r="O53" s="10">
        <f t="shared" si="8"/>
        <v>0</v>
      </c>
      <c r="P53" s="10">
        <f t="shared" si="8"/>
        <v>6367123</v>
      </c>
    </row>
    <row r="54" spans="1:16" ht="46.8" x14ac:dyDescent="0.3">
      <c r="A54" s="6" t="s">
        <v>102</v>
      </c>
      <c r="B54" s="7"/>
      <c r="C54" s="8"/>
      <c r="D54" s="9" t="s">
        <v>115</v>
      </c>
      <c r="E54" s="10">
        <f t="shared" ref="E54:P54" si="9">SUM(E55:E57)</f>
        <v>6367123</v>
      </c>
      <c r="F54" s="10">
        <f t="shared" si="9"/>
        <v>6167123</v>
      </c>
      <c r="G54" s="10">
        <f t="shared" si="9"/>
        <v>784096</v>
      </c>
      <c r="H54" s="10">
        <f t="shared" si="9"/>
        <v>0</v>
      </c>
      <c r="I54" s="10">
        <f t="shared" si="9"/>
        <v>0</v>
      </c>
      <c r="J54" s="10">
        <f t="shared" si="9"/>
        <v>0</v>
      </c>
      <c r="K54" s="10">
        <f t="shared" si="9"/>
        <v>0</v>
      </c>
      <c r="L54" s="10">
        <f t="shared" si="9"/>
        <v>0</v>
      </c>
      <c r="M54" s="10">
        <f t="shared" si="9"/>
        <v>0</v>
      </c>
      <c r="N54" s="10">
        <f t="shared" si="9"/>
        <v>0</v>
      </c>
      <c r="O54" s="10">
        <f t="shared" si="9"/>
        <v>0</v>
      </c>
      <c r="P54" s="10">
        <f t="shared" si="9"/>
        <v>6367123</v>
      </c>
    </row>
    <row r="55" spans="1:16" ht="46.8" x14ac:dyDescent="0.3">
      <c r="A55" s="11" t="s">
        <v>103</v>
      </c>
      <c r="B55" s="11" t="s">
        <v>82</v>
      </c>
      <c r="C55" s="12" t="s">
        <v>18</v>
      </c>
      <c r="D55" s="13" t="s">
        <v>83</v>
      </c>
      <c r="E55" s="14">
        <v>980098</v>
      </c>
      <c r="F55" s="14">
        <v>980098</v>
      </c>
      <c r="G55" s="14">
        <v>784096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980098</v>
      </c>
    </row>
    <row r="56" spans="1:16" x14ac:dyDescent="0.3">
      <c r="A56" s="11" t="s">
        <v>104</v>
      </c>
      <c r="B56" s="11" t="s">
        <v>105</v>
      </c>
      <c r="C56" s="12" t="s">
        <v>21</v>
      </c>
      <c r="D56" s="13" t="s">
        <v>106</v>
      </c>
      <c r="E56" s="14">
        <v>200000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200000</v>
      </c>
    </row>
    <row r="57" spans="1:16" x14ac:dyDescent="0.3">
      <c r="A57" s="11" t="s">
        <v>107</v>
      </c>
      <c r="B57" s="11">
        <v>9770</v>
      </c>
      <c r="C57" s="12" t="s">
        <v>22</v>
      </c>
      <c r="D57" s="13" t="s">
        <v>135</v>
      </c>
      <c r="E57" s="14">
        <v>5187025</v>
      </c>
      <c r="F57" s="14">
        <v>5187025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5187025</v>
      </c>
    </row>
    <row r="58" spans="1:16" x14ac:dyDescent="0.3">
      <c r="A58" s="7" t="s">
        <v>108</v>
      </c>
      <c r="B58" s="6" t="s">
        <v>108</v>
      </c>
      <c r="C58" s="8" t="s">
        <v>108</v>
      </c>
      <c r="D58" s="9" t="s">
        <v>109</v>
      </c>
      <c r="E58" s="10">
        <f t="shared" ref="E58:P58" si="10">SUM(E15+E37+E49+E53)</f>
        <v>90982927</v>
      </c>
      <c r="F58" s="10">
        <f t="shared" si="10"/>
        <v>90782927</v>
      </c>
      <c r="G58" s="10">
        <f t="shared" si="10"/>
        <v>55280725</v>
      </c>
      <c r="H58" s="10">
        <f t="shared" si="10"/>
        <v>7609598</v>
      </c>
      <c r="I58" s="10">
        <f t="shared" si="10"/>
        <v>0</v>
      </c>
      <c r="J58" s="10">
        <f t="shared" si="10"/>
        <v>1385049.87</v>
      </c>
      <c r="K58" s="10">
        <f t="shared" si="10"/>
        <v>210562.87</v>
      </c>
      <c r="L58" s="10">
        <f t="shared" si="10"/>
        <v>1159487</v>
      </c>
      <c r="M58" s="10">
        <f t="shared" si="10"/>
        <v>0</v>
      </c>
      <c r="N58" s="10">
        <f t="shared" si="10"/>
        <v>15000</v>
      </c>
      <c r="O58" s="10">
        <f t="shared" si="10"/>
        <v>225562.87</v>
      </c>
      <c r="P58" s="10">
        <f t="shared" si="10"/>
        <v>92367976.870000005</v>
      </c>
    </row>
    <row r="61" spans="1:16" x14ac:dyDescent="0.3">
      <c r="B61" s="19" t="s">
        <v>154</v>
      </c>
      <c r="I61" s="19" t="s">
        <v>110</v>
      </c>
    </row>
    <row r="64" spans="1:16" x14ac:dyDescent="0.3">
      <c r="I64" s="20"/>
    </row>
    <row r="65" spans="2:9" s="20" customFormat="1" x14ac:dyDescent="0.3">
      <c r="B65" s="21" t="s">
        <v>146</v>
      </c>
      <c r="C65" s="21"/>
      <c r="I65" s="20" t="s">
        <v>147</v>
      </c>
    </row>
  </sheetData>
  <mergeCells count="22">
    <mergeCell ref="A6:P6"/>
    <mergeCell ref="A7:P7"/>
    <mergeCell ref="A10:A13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scale="65" fitToHeight="50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cp:lastPrinted>2023-12-27T09:28:42Z</cp:lastPrinted>
  <dcterms:created xsi:type="dcterms:W3CDTF">2021-10-13T11:50:24Z</dcterms:created>
  <dcterms:modified xsi:type="dcterms:W3CDTF">2023-12-27T09:29:18Z</dcterms:modified>
</cp:coreProperties>
</file>