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92" windowWidth="20736" windowHeight="1089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4" i="1" l="1"/>
  <c r="C70" i="1"/>
  <c r="C69" i="1"/>
  <c r="C68" i="1"/>
  <c r="C67" i="1"/>
  <c r="C66" i="1"/>
  <c r="C65" i="1"/>
  <c r="C26" i="1"/>
  <c r="D26" i="1"/>
  <c r="E46" i="1" l="1"/>
  <c r="E71" i="1" s="1"/>
  <c r="D46" i="1"/>
  <c r="C46" i="1" s="1"/>
  <c r="C71" i="1" s="1"/>
  <c r="F71" i="1"/>
  <c r="C60" i="1"/>
  <c r="C59" i="1"/>
  <c r="C58" i="1"/>
  <c r="D58" i="1"/>
  <c r="D59" i="1"/>
  <c r="D71" i="1" l="1"/>
  <c r="D15" i="1"/>
  <c r="C18" i="1"/>
  <c r="F72" i="1" l="1"/>
  <c r="E72" i="1"/>
  <c r="F81" i="1"/>
  <c r="F73" i="1" s="1"/>
  <c r="E81" i="1"/>
  <c r="E73" i="1" s="1"/>
  <c r="C82" i="1" l="1"/>
  <c r="D81" i="1"/>
  <c r="D47" i="1" l="1"/>
  <c r="C48" i="1" l="1"/>
  <c r="C80" i="1" l="1"/>
  <c r="D79" i="1"/>
  <c r="C79" i="1" s="1"/>
  <c r="D74" i="1" l="1"/>
  <c r="C76" i="1"/>
  <c r="C78" i="1" l="1"/>
  <c r="D77" i="1"/>
  <c r="C77" i="1" s="1"/>
  <c r="C22" i="1" l="1"/>
  <c r="D21" i="1"/>
  <c r="C21" i="1" s="1"/>
  <c r="D25" i="1"/>
  <c r="C28" i="1"/>
  <c r="C27" i="1"/>
  <c r="D73" i="1" l="1"/>
  <c r="C19" i="1" l="1"/>
  <c r="C17" i="1"/>
  <c r="D55" i="1" l="1"/>
  <c r="D52" i="1"/>
  <c r="D49" i="1"/>
  <c r="D39" i="1"/>
  <c r="D30" i="1"/>
  <c r="D23" i="1"/>
  <c r="D20" i="1" s="1"/>
  <c r="D14" i="1"/>
  <c r="E44" i="1"/>
  <c r="E43" i="1" s="1"/>
  <c r="E13" i="1" s="1"/>
  <c r="E62" i="1"/>
  <c r="E61" i="1" s="1"/>
  <c r="D72" i="1" l="1"/>
  <c r="D51" i="1"/>
  <c r="D29" i="1"/>
  <c r="D13" i="1" s="1"/>
  <c r="E84" i="1"/>
  <c r="D84" i="1" l="1"/>
  <c r="C84" i="1" s="1"/>
  <c r="C83" i="1"/>
  <c r="C81" i="1" s="1"/>
  <c r="C75" i="1"/>
  <c r="C74" i="1"/>
  <c r="C73" i="1"/>
  <c r="C72" i="1"/>
  <c r="C64" i="1"/>
  <c r="C63" i="1"/>
  <c r="C62" i="1"/>
  <c r="C61" i="1"/>
  <c r="C57" i="1"/>
  <c r="C56" i="1"/>
  <c r="C55" i="1"/>
  <c r="C54" i="1"/>
  <c r="C53" i="1"/>
  <c r="C52" i="1"/>
  <c r="C51" i="1"/>
  <c r="C50" i="1"/>
  <c r="C49" i="1"/>
  <c r="C47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5" i="1"/>
  <c r="C24" i="1"/>
  <c r="C23" i="1"/>
  <c r="C20" i="1"/>
  <c r="C16" i="1"/>
  <c r="C15" i="1"/>
  <c r="C14" i="1"/>
  <c r="C13" i="1"/>
</calcChain>
</file>

<file path=xl/sharedStrings.xml><?xml version="1.0" encoding="utf-8"?>
<sst xmlns="http://schemas.openxmlformats.org/spreadsheetml/2006/main" count="92" uniqueCount="91">
  <si>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</si>
  <si>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</si>
  <si>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</si>
  <si>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</si>
  <si>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</si>
  <si>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</si>
  <si>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</si>
  <si>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</si>
  <si>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</si>
  <si>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</si>
  <si>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</si>
  <si>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</si>
  <si>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</si>
  <si>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</si>
  <si>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</si>
  <si>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</si>
  <si>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</si>
  <si>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</si>
  <si>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</si>
  <si>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</si>
  <si>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</si>
  <si>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</si>
  <si>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</si>
  <si>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</si>
  <si>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</si>
  <si>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</si>
  <si>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</si>
  <si>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</si>
  <si>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</si>
  <si>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</si>
  <si>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</si>
  <si>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</si>
  <si>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</si>
  <si>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</si>
  <si>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</si>
  <si>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</si>
  <si>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</si>
  <si>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</si>
  <si>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</si>
  <si>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</si>
  <si>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</si>
  <si>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</si>
  <si>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</si>
  <si>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</si>
  <si>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</si>
  <si>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</si>
  <si>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</si>
  <si>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</si>
  <si>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</si>
  <si>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</si>
  <si>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</si>
  <si>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</si>
  <si>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</si>
  <si>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</si>
  <si>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</si>
  <si>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</si>
  <si>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</si>
  <si>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</si>
  <si>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Ірина РОЖКОВА</t>
  </si>
  <si>
    <t>(код бюджету)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</si>
  <si>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</si>
  <si>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</si>
  <si>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</si>
  <si>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</si>
  <si>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0453500000</t>
  </si>
  <si>
    <t>ДОХОДИ_x000D_
сільського  бюджету на 2024 рік</t>
  </si>
  <si>
    <t>Податок на доходи фізичних осіб у вигляді мінімального податкового зобов`язання, що підлягає сплаті фізичними особами</t>
  </si>
  <si>
    <t>Субвенції з державного бюджету місцевим бюджетам</t>
  </si>
  <si>
    <t>Освітня субвенція з державного бюджету місцевим бюджетам </t>
  </si>
  <si>
    <t xml:space="preserve">Вик. Начальник Фінансового відділу                                                                                                   </t>
  </si>
  <si>
    <t>Ольга КРАСНОЩОК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</si>
  <si>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</si>
  <si>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рішення Дубовиківської</t>
  </si>
  <si>
    <t xml:space="preserve">Додаток 1 </t>
  </si>
  <si>
    <t>сільської ради</t>
  </si>
  <si>
    <t>Секретар  ради</t>
  </si>
  <si>
    <t>Дотації з місцевих бюджетів іншим місцевим бюджетам</t>
  </si>
  <si>
    <t>Інші дотації з місцевого бюджету</t>
  </si>
  <si>
    <t>Плата за розміщення тимчасово вільних коштів місцевих бюджетів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</si>
  <si>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</si>
  <si>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Податок на доходи фізичних осіб, що сплачується фізичними особами за результатами річного декларування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</si>
  <si>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</si>
  <si>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</si>
  <si>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</si>
  <si>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</si>
  <si>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</si>
  <si>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Доходи від операцій з капіталом</t>
  </si>
  <si>
    <t>Інші неподаткові надходження</t>
  </si>
  <si>
    <t>Інші надходження</t>
  </si>
  <si>
    <t>Акцизний податок з реалізації суб`єктами господарювання роздрібної торгівлі підакцизних товарів</t>
  </si>
  <si>
    <t xml:space="preserve">12.09.2024  № 898-43/VIII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</si>
</sst>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wrapText="1"/>
    </xf>
    <xf numFmtId="4" fontId="0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4" fontId="4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2" xfId="0" applyFont="1" applyBorder="1"/>
    <xf numFmtId="4" fontId="0" fillId="2" borderId="2" xfId="0" applyNumberFormat="1" applyFill="1" applyBorder="1" applyAlignment="1">
      <alignment vertical="center"/>
    </xf>
    <xf numFmtId="0" fontId="0" fillId="0" borderId="1" xfId="0" quotePrefix="1" applyFill="1" applyBorder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>
      <alignment vertical="center"/>
    </xf>
    <xf numFmtId="4" fontId="0" fillId="0" borderId="0" xfId="0" applyNumberFormat="1" applyFill="1"/>
    <xf numFmtId="0" fontId="0" fillId="0" borderId="2" xfId="0" applyFont="1" applyFill="1" applyBorder="1" applyAlignment="1">
      <alignment vertical="center" wrapText="1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4" fontId="1" fillId="0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/>
    </xf>
    <xf numFmtId="4" fontId="0" fillId="0" borderId="2" xfId="0" applyNumberFormat="1" applyFill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Fill="1" applyBorder="1" applyAlignment="1"/>
    <xf numFmtId="4" fontId="0" fillId="0" borderId="2" xfId="0" applyNumberFormat="1" applyFill="1" applyBorder="1" applyAlignment="1">
      <alignment horizontal="right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workbookViewId="0">
      <selection activeCell="F5" sqref="F5"/>
    </sheetView>
  </sheetViews>
  <sheetFormatPr defaultColWidth="9.109375" defaultRowHeight="13.8" x14ac:dyDescent="0.3"/>
  <cols>
    <col min="1" max="1" width="11.33203125" style="6" customWidth="1"/>
    <col min="2" max="2" width="41" style="6" customWidth="1"/>
    <col min="3" max="3" width="14.109375" style="6" customWidth="1"/>
    <col min="4" max="4" width="14" style="6" customWidth="1"/>
    <col min="5" max="5" width="14.109375" style="6" customWidth="1"/>
    <col min="6" max="6" width="17.44140625" style="6" customWidth="1"/>
    <col min="7" max="7" width="11.33203125" style="6" bestFit="1" customWidth="1"/>
    <col min="8" max="9" width="8.88671875" style="6"/>
    <col min="10" max="10" width="12.33203125" style="6" bestFit="1" customWidth="1"/>
    <col min="11" max="16384" width="9.109375" style="6"/>
  </cols>
  <sheetData>
    <row r="1" spans="1:6" x14ac:dyDescent="0.3">
      <c r="E1" s="6" t="s">
        <v>73</v>
      </c>
    </row>
    <row r="2" spans="1:6" x14ac:dyDescent="0.3">
      <c r="E2" s="6" t="s">
        <v>72</v>
      </c>
    </row>
    <row r="3" spans="1:6" x14ac:dyDescent="0.3">
      <c r="E3" s="6" t="s">
        <v>74</v>
      </c>
    </row>
    <row r="4" spans="1:6" x14ac:dyDescent="0.3">
      <c r="E4" s="6" t="s">
        <v>90</v>
      </c>
    </row>
    <row r="6" spans="1:6" ht="32.25" customHeight="1" x14ac:dyDescent="0.3">
      <c r="A6" s="43" t="s">
        <v>65</v>
      </c>
      <c r="B6" s="44"/>
      <c r="C6" s="44"/>
      <c r="D6" s="44"/>
      <c r="E6" s="44"/>
      <c r="F6" s="44"/>
    </row>
    <row r="7" spans="1:6" ht="21" customHeight="1" x14ac:dyDescent="0.3">
      <c r="A7" s="26" t="s">
        <v>64</v>
      </c>
      <c r="B7" s="7"/>
      <c r="C7" s="7"/>
      <c r="D7" s="7"/>
      <c r="E7" s="7"/>
      <c r="F7" s="7"/>
    </row>
    <row r="8" spans="1:6" ht="12.75" customHeight="1" x14ac:dyDescent="0.3">
      <c r="A8" s="8" t="s">
        <v>59</v>
      </c>
      <c r="F8" s="9" t="s">
        <v>0</v>
      </c>
    </row>
    <row r="9" spans="1:6" x14ac:dyDescent="0.3">
      <c r="A9" s="45" t="s">
        <v>1</v>
      </c>
      <c r="B9" s="45" t="s">
        <v>2</v>
      </c>
      <c r="C9" s="45" t="s">
        <v>3</v>
      </c>
      <c r="D9" s="45" t="s">
        <v>4</v>
      </c>
      <c r="E9" s="45" t="s">
        <v>5</v>
      </c>
      <c r="F9" s="45"/>
    </row>
    <row r="10" spans="1:6" x14ac:dyDescent="0.3">
      <c r="A10" s="45"/>
      <c r="B10" s="45"/>
      <c r="C10" s="45"/>
      <c r="D10" s="45"/>
      <c r="E10" s="45" t="s">
        <v>6</v>
      </c>
      <c r="F10" s="46" t="s">
        <v>7</v>
      </c>
    </row>
    <row r="11" spans="1:6" x14ac:dyDescent="0.3">
      <c r="A11" s="45"/>
      <c r="B11" s="45"/>
      <c r="C11" s="45"/>
      <c r="D11" s="45"/>
      <c r="E11" s="45"/>
      <c r="F11" s="45"/>
    </row>
    <row r="12" spans="1:6" x14ac:dyDescent="0.3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6" x14ac:dyDescent="0.3">
      <c r="A13" s="11">
        <v>10000000</v>
      </c>
      <c r="B13" s="12" t="s">
        <v>8</v>
      </c>
      <c r="C13" s="13">
        <f t="shared" ref="C13:C45" si="0">D13+E13</f>
        <v>67509396.74000001</v>
      </c>
      <c r="D13" s="13">
        <f>SUM(D14+D20+D25+D29)</f>
        <v>67494396.74000001</v>
      </c>
      <c r="E13" s="13">
        <f>SUM(E43)</f>
        <v>15000</v>
      </c>
      <c r="F13" s="13">
        <v>0</v>
      </c>
    </row>
    <row r="14" spans="1:6" ht="29.25" customHeight="1" x14ac:dyDescent="0.3">
      <c r="A14" s="11">
        <v>11000000</v>
      </c>
      <c r="B14" s="12" t="s">
        <v>9</v>
      </c>
      <c r="C14" s="13">
        <f t="shared" si="0"/>
        <v>31900000</v>
      </c>
      <c r="D14" s="13">
        <f>SUM(D15)</f>
        <v>31900000</v>
      </c>
      <c r="E14" s="13">
        <v>0</v>
      </c>
      <c r="F14" s="13">
        <v>0</v>
      </c>
    </row>
    <row r="15" spans="1:6" ht="16.5" customHeight="1" x14ac:dyDescent="0.3">
      <c r="A15" s="11">
        <v>11010000</v>
      </c>
      <c r="B15" s="12" t="s">
        <v>10</v>
      </c>
      <c r="C15" s="13">
        <f t="shared" si="0"/>
        <v>31900000</v>
      </c>
      <c r="D15" s="13">
        <f>SUM(D16:D19)</f>
        <v>31900000</v>
      </c>
      <c r="E15" s="13">
        <v>0</v>
      </c>
      <c r="F15" s="13">
        <v>0</v>
      </c>
    </row>
    <row r="16" spans="1:6" ht="41.4" x14ac:dyDescent="0.3">
      <c r="A16" s="14">
        <v>11010100</v>
      </c>
      <c r="B16" s="15" t="s">
        <v>11</v>
      </c>
      <c r="C16" s="16">
        <f t="shared" si="0"/>
        <v>25300000</v>
      </c>
      <c r="D16" s="16">
        <v>25300000</v>
      </c>
      <c r="E16" s="16">
        <v>0</v>
      </c>
      <c r="F16" s="16">
        <v>0</v>
      </c>
    </row>
    <row r="17" spans="1:10" ht="42" customHeight="1" x14ac:dyDescent="0.3">
      <c r="A17" s="14">
        <v>11010400</v>
      </c>
      <c r="B17" s="15" t="s">
        <v>12</v>
      </c>
      <c r="C17" s="16">
        <f t="shared" si="0"/>
        <v>4100000</v>
      </c>
      <c r="D17" s="16">
        <v>4100000</v>
      </c>
      <c r="E17" s="16">
        <v>0</v>
      </c>
      <c r="F17" s="16">
        <v>0</v>
      </c>
    </row>
    <row r="18" spans="1:10" ht="42" customHeight="1" x14ac:dyDescent="0.3">
      <c r="A18" s="14">
        <v>11010500</v>
      </c>
      <c r="B18" s="15" t="s">
        <v>80</v>
      </c>
      <c r="C18" s="16">
        <f t="shared" si="0"/>
        <v>200000</v>
      </c>
      <c r="D18" s="16">
        <v>200000</v>
      </c>
      <c r="E18" s="16"/>
      <c r="F18" s="16"/>
    </row>
    <row r="19" spans="1:10" ht="44.25" customHeight="1" x14ac:dyDescent="0.3">
      <c r="A19" s="14">
        <v>11011300</v>
      </c>
      <c r="B19" s="15" t="s">
        <v>66</v>
      </c>
      <c r="C19" s="16">
        <f t="shared" si="0"/>
        <v>2300000</v>
      </c>
      <c r="D19" s="16">
        <v>2300000</v>
      </c>
      <c r="E19" s="16">
        <v>0</v>
      </c>
      <c r="F19" s="16">
        <v>0</v>
      </c>
    </row>
    <row r="20" spans="1:10" ht="27.6" x14ac:dyDescent="0.3">
      <c r="A20" s="11">
        <v>13000000</v>
      </c>
      <c r="B20" s="12" t="s">
        <v>13</v>
      </c>
      <c r="C20" s="13">
        <f t="shared" si="0"/>
        <v>100200</v>
      </c>
      <c r="D20" s="13">
        <f>SUM(D23+D21)</f>
        <v>100200</v>
      </c>
      <c r="E20" s="13">
        <v>0</v>
      </c>
      <c r="F20" s="13">
        <v>0</v>
      </c>
    </row>
    <row r="21" spans="1:10" ht="27.6" x14ac:dyDescent="0.3">
      <c r="A21" s="24">
        <v>13010000</v>
      </c>
      <c r="B21" s="5" t="s">
        <v>62</v>
      </c>
      <c r="C21" s="13">
        <f t="shared" si="0"/>
        <v>200</v>
      </c>
      <c r="D21" s="13">
        <f>SUM(D22)</f>
        <v>200</v>
      </c>
      <c r="E21" s="16">
        <v>0</v>
      </c>
      <c r="F21" s="16">
        <v>0</v>
      </c>
    </row>
    <row r="22" spans="1:10" ht="69" x14ac:dyDescent="0.3">
      <c r="A22" s="1">
        <v>13010200</v>
      </c>
      <c r="B22" s="4" t="s">
        <v>63</v>
      </c>
      <c r="C22" s="19">
        <f t="shared" si="0"/>
        <v>200</v>
      </c>
      <c r="D22" s="19">
        <v>200</v>
      </c>
      <c r="E22" s="16">
        <v>0</v>
      </c>
      <c r="F22" s="16">
        <v>0</v>
      </c>
    </row>
    <row r="23" spans="1:10" ht="27.6" x14ac:dyDescent="0.3">
      <c r="A23" s="11">
        <v>13030000</v>
      </c>
      <c r="B23" s="12" t="s">
        <v>14</v>
      </c>
      <c r="C23" s="13">
        <f t="shared" si="0"/>
        <v>100000</v>
      </c>
      <c r="D23" s="13">
        <f>SUM(D24)</f>
        <v>100000</v>
      </c>
      <c r="E23" s="13">
        <v>0</v>
      </c>
      <c r="F23" s="13">
        <v>0</v>
      </c>
    </row>
    <row r="24" spans="1:10" ht="41.4" x14ac:dyDescent="0.3">
      <c r="A24" s="14">
        <v>13030100</v>
      </c>
      <c r="B24" s="15" t="s">
        <v>15</v>
      </c>
      <c r="C24" s="16">
        <f t="shared" si="0"/>
        <v>100000</v>
      </c>
      <c r="D24" s="16">
        <v>100000</v>
      </c>
      <c r="E24" s="16">
        <v>0</v>
      </c>
      <c r="F24" s="16">
        <v>0</v>
      </c>
    </row>
    <row r="25" spans="1:10" x14ac:dyDescent="0.3">
      <c r="A25" s="11">
        <v>14000000</v>
      </c>
      <c r="B25" s="12" t="s">
        <v>16</v>
      </c>
      <c r="C25" s="13">
        <f t="shared" si="0"/>
        <v>80000</v>
      </c>
      <c r="D25" s="13">
        <f>SUM(D27:D28)</f>
        <v>80000</v>
      </c>
      <c r="E25" s="13">
        <v>0</v>
      </c>
      <c r="F25" s="13">
        <v>0</v>
      </c>
    </row>
    <row r="26" spans="1:10" ht="41.4" x14ac:dyDescent="0.3">
      <c r="A26" s="39">
        <v>14040000</v>
      </c>
      <c r="B26" s="40" t="s">
        <v>89</v>
      </c>
      <c r="C26" s="13">
        <f t="shared" si="0"/>
        <v>80000</v>
      </c>
      <c r="D26" s="13">
        <f>SUM(D27:D28)</f>
        <v>80000</v>
      </c>
      <c r="E26" s="13">
        <v>0</v>
      </c>
      <c r="F26" s="13">
        <v>0</v>
      </c>
    </row>
    <row r="27" spans="1:10" ht="106.2" x14ac:dyDescent="0.3">
      <c r="A27" s="17">
        <v>14040100</v>
      </c>
      <c r="B27" s="18" t="s">
        <v>60</v>
      </c>
      <c r="C27" s="19">
        <f t="shared" si="0"/>
        <v>30000</v>
      </c>
      <c r="D27" s="19">
        <v>30000</v>
      </c>
      <c r="E27" s="16">
        <v>0</v>
      </c>
      <c r="F27" s="16">
        <v>0</v>
      </c>
    </row>
    <row r="28" spans="1:10" ht="79.8" x14ac:dyDescent="0.3">
      <c r="A28" s="14">
        <v>14040200</v>
      </c>
      <c r="B28" s="20" t="s">
        <v>61</v>
      </c>
      <c r="C28" s="16">
        <f t="shared" si="0"/>
        <v>50000</v>
      </c>
      <c r="D28" s="16">
        <v>50000</v>
      </c>
      <c r="E28" s="16">
        <v>0</v>
      </c>
      <c r="F28" s="16">
        <v>0</v>
      </c>
    </row>
    <row r="29" spans="1:10" ht="41.4" x14ac:dyDescent="0.3">
      <c r="A29" s="11">
        <v>18000000</v>
      </c>
      <c r="B29" s="12" t="s">
        <v>17</v>
      </c>
      <c r="C29" s="13">
        <f t="shared" si="0"/>
        <v>35414196.740000002</v>
      </c>
      <c r="D29" s="13">
        <f>SUM(D30+D39)</f>
        <v>35414196.740000002</v>
      </c>
      <c r="E29" s="13">
        <v>0</v>
      </c>
      <c r="F29" s="13">
        <v>0</v>
      </c>
    </row>
    <row r="30" spans="1:10" x14ac:dyDescent="0.3">
      <c r="A30" s="11">
        <v>18010000</v>
      </c>
      <c r="B30" s="12" t="s">
        <v>18</v>
      </c>
      <c r="C30" s="13">
        <f t="shared" si="0"/>
        <v>19606600</v>
      </c>
      <c r="D30" s="13">
        <f>SUM(D31:D38)</f>
        <v>19606600</v>
      </c>
      <c r="E30" s="13">
        <v>0</v>
      </c>
      <c r="F30" s="13">
        <v>0</v>
      </c>
    </row>
    <row r="31" spans="1:10" ht="55.2" x14ac:dyDescent="0.3">
      <c r="A31" s="14">
        <v>18010100</v>
      </c>
      <c r="B31" s="15" t="s">
        <v>19</v>
      </c>
      <c r="C31" s="16">
        <f t="shared" si="0"/>
        <v>11600</v>
      </c>
      <c r="D31" s="16">
        <v>11600</v>
      </c>
      <c r="E31" s="16">
        <v>0</v>
      </c>
      <c r="F31" s="16">
        <v>0</v>
      </c>
    </row>
    <row r="32" spans="1:10" ht="55.2" x14ac:dyDescent="0.3">
      <c r="A32" s="14">
        <v>18010200</v>
      </c>
      <c r="B32" s="15" t="s">
        <v>20</v>
      </c>
      <c r="C32" s="16">
        <f t="shared" si="0"/>
        <v>25000</v>
      </c>
      <c r="D32" s="16">
        <v>25000</v>
      </c>
      <c r="E32" s="16">
        <v>0</v>
      </c>
      <c r="F32" s="16">
        <v>0</v>
      </c>
      <c r="J32" s="31"/>
    </row>
    <row r="33" spans="1:6" ht="55.2" x14ac:dyDescent="0.3">
      <c r="A33" s="14">
        <v>18010300</v>
      </c>
      <c r="B33" s="15" t="s">
        <v>21</v>
      </c>
      <c r="C33" s="16">
        <f t="shared" si="0"/>
        <v>90000</v>
      </c>
      <c r="D33" s="16">
        <v>90000</v>
      </c>
      <c r="E33" s="16">
        <v>0</v>
      </c>
      <c r="F33" s="16">
        <v>0</v>
      </c>
    </row>
    <row r="34" spans="1:6" ht="55.2" x14ac:dyDescent="0.3">
      <c r="A34" s="14">
        <v>18010400</v>
      </c>
      <c r="B34" s="15" t="s">
        <v>22</v>
      </c>
      <c r="C34" s="16">
        <f t="shared" si="0"/>
        <v>1230000</v>
      </c>
      <c r="D34" s="16">
        <v>1230000</v>
      </c>
      <c r="E34" s="16">
        <v>0</v>
      </c>
      <c r="F34" s="16">
        <v>0</v>
      </c>
    </row>
    <row r="35" spans="1:6" x14ac:dyDescent="0.3">
      <c r="A35" s="14">
        <v>18010500</v>
      </c>
      <c r="B35" s="15" t="s">
        <v>23</v>
      </c>
      <c r="C35" s="16">
        <f t="shared" si="0"/>
        <v>6600000</v>
      </c>
      <c r="D35" s="21">
        <v>6600000</v>
      </c>
      <c r="E35" s="16">
        <v>0</v>
      </c>
      <c r="F35" s="16">
        <v>0</v>
      </c>
    </row>
    <row r="36" spans="1:6" x14ac:dyDescent="0.3">
      <c r="A36" s="14">
        <v>18010600</v>
      </c>
      <c r="B36" s="15" t="s">
        <v>24</v>
      </c>
      <c r="C36" s="16">
        <f t="shared" si="0"/>
        <v>7750000</v>
      </c>
      <c r="D36" s="16">
        <v>7750000</v>
      </c>
      <c r="E36" s="16">
        <v>0</v>
      </c>
      <c r="F36" s="16">
        <v>0</v>
      </c>
    </row>
    <row r="37" spans="1:6" x14ac:dyDescent="0.3">
      <c r="A37" s="14">
        <v>18010700</v>
      </c>
      <c r="B37" s="15" t="s">
        <v>25</v>
      </c>
      <c r="C37" s="16">
        <f t="shared" si="0"/>
        <v>2500000</v>
      </c>
      <c r="D37" s="16">
        <v>2500000</v>
      </c>
      <c r="E37" s="16">
        <v>0</v>
      </c>
      <c r="F37" s="16">
        <v>0</v>
      </c>
    </row>
    <row r="38" spans="1:6" x14ac:dyDescent="0.3">
      <c r="A38" s="14">
        <v>18010900</v>
      </c>
      <c r="B38" s="15" t="s">
        <v>26</v>
      </c>
      <c r="C38" s="16">
        <f t="shared" si="0"/>
        <v>1400000</v>
      </c>
      <c r="D38" s="16">
        <v>1400000</v>
      </c>
      <c r="E38" s="16">
        <v>0</v>
      </c>
      <c r="F38" s="16">
        <v>0</v>
      </c>
    </row>
    <row r="39" spans="1:6" x14ac:dyDescent="0.3">
      <c r="A39" s="11">
        <v>18050000</v>
      </c>
      <c r="B39" s="12" t="s">
        <v>27</v>
      </c>
      <c r="C39" s="13">
        <f t="shared" si="0"/>
        <v>15807596.74</v>
      </c>
      <c r="D39" s="13">
        <f>SUM(D40:D42)</f>
        <v>15807596.74</v>
      </c>
      <c r="E39" s="13">
        <v>0</v>
      </c>
      <c r="F39" s="13">
        <v>0</v>
      </c>
    </row>
    <row r="40" spans="1:6" x14ac:dyDescent="0.3">
      <c r="A40" s="14">
        <v>18050300</v>
      </c>
      <c r="B40" s="15" t="s">
        <v>28</v>
      </c>
      <c r="C40" s="16">
        <f t="shared" si="0"/>
        <v>200000</v>
      </c>
      <c r="D40" s="16">
        <v>200000</v>
      </c>
      <c r="E40" s="16">
        <v>0</v>
      </c>
      <c r="F40" s="16">
        <v>0</v>
      </c>
    </row>
    <row r="41" spans="1:6" x14ac:dyDescent="0.3">
      <c r="A41" s="14">
        <v>18050400</v>
      </c>
      <c r="B41" s="15" t="s">
        <v>29</v>
      </c>
      <c r="C41" s="16">
        <f t="shared" si="0"/>
        <v>4907596.74</v>
      </c>
      <c r="D41" s="16">
        <v>4907596.74</v>
      </c>
      <c r="E41" s="16">
        <v>0</v>
      </c>
      <c r="F41" s="16">
        <v>0</v>
      </c>
    </row>
    <row r="42" spans="1:6" ht="69" x14ac:dyDescent="0.3">
      <c r="A42" s="14">
        <v>18050500</v>
      </c>
      <c r="B42" s="15" t="s">
        <v>30</v>
      </c>
      <c r="C42" s="16">
        <f t="shared" si="0"/>
        <v>10700000</v>
      </c>
      <c r="D42" s="16">
        <v>10700000</v>
      </c>
      <c r="E42" s="16">
        <v>0</v>
      </c>
      <c r="F42" s="16">
        <v>0</v>
      </c>
    </row>
    <row r="43" spans="1:6" x14ac:dyDescent="0.3">
      <c r="A43" s="11">
        <v>19000000</v>
      </c>
      <c r="B43" s="12" t="s">
        <v>31</v>
      </c>
      <c r="C43" s="13">
        <f t="shared" si="0"/>
        <v>15000</v>
      </c>
      <c r="D43" s="13">
        <v>0</v>
      </c>
      <c r="E43" s="13">
        <f>SUM(E44)</f>
        <v>15000</v>
      </c>
      <c r="F43" s="13">
        <v>0</v>
      </c>
    </row>
    <row r="44" spans="1:6" x14ac:dyDescent="0.3">
      <c r="A44" s="11">
        <v>19010000</v>
      </c>
      <c r="B44" s="12" t="s">
        <v>32</v>
      </c>
      <c r="C44" s="13">
        <f t="shared" si="0"/>
        <v>15000</v>
      </c>
      <c r="D44" s="13">
        <v>0</v>
      </c>
      <c r="E44" s="13">
        <f>SUM(E45)</f>
        <v>15000</v>
      </c>
      <c r="F44" s="13">
        <v>0</v>
      </c>
    </row>
    <row r="45" spans="1:6" ht="69" x14ac:dyDescent="0.3">
      <c r="A45" s="14">
        <v>19010100</v>
      </c>
      <c r="B45" s="15" t="s">
        <v>33</v>
      </c>
      <c r="C45" s="16">
        <f t="shared" si="0"/>
        <v>15000</v>
      </c>
      <c r="D45" s="16">
        <v>0</v>
      </c>
      <c r="E45" s="16">
        <v>15000</v>
      </c>
      <c r="F45" s="16">
        <v>0</v>
      </c>
    </row>
    <row r="46" spans="1:6" x14ac:dyDescent="0.3">
      <c r="A46" s="11">
        <v>20000000</v>
      </c>
      <c r="B46" s="12" t="s">
        <v>34</v>
      </c>
      <c r="C46" s="13">
        <f>D46+E46</f>
        <v>3348257.88</v>
      </c>
      <c r="D46" s="13">
        <f>SUM(D47+D51+D58)</f>
        <v>2188770.88</v>
      </c>
      <c r="E46" s="13">
        <f>SUM(E61)</f>
        <v>1159487</v>
      </c>
      <c r="F46" s="13">
        <v>0</v>
      </c>
    </row>
    <row r="47" spans="1:6" ht="27.6" x14ac:dyDescent="0.3">
      <c r="A47" s="11">
        <v>21000000</v>
      </c>
      <c r="B47" s="12" t="s">
        <v>35</v>
      </c>
      <c r="C47" s="13">
        <f t="shared" ref="C47:C76" si="1">D47+E47</f>
        <v>1805770.88</v>
      </c>
      <c r="D47" s="13">
        <f>SUM(D48+D49)</f>
        <v>1805770.88</v>
      </c>
      <c r="E47" s="13">
        <v>0</v>
      </c>
      <c r="F47" s="13">
        <v>0</v>
      </c>
    </row>
    <row r="48" spans="1:6" ht="27.6" x14ac:dyDescent="0.3">
      <c r="A48" s="24">
        <v>21050000</v>
      </c>
      <c r="B48" s="5" t="s">
        <v>78</v>
      </c>
      <c r="C48" s="13">
        <f t="shared" si="1"/>
        <v>1795770.88</v>
      </c>
      <c r="D48" s="13">
        <v>1795770.88</v>
      </c>
      <c r="E48" s="13">
        <v>0</v>
      </c>
      <c r="F48" s="13">
        <v>0</v>
      </c>
    </row>
    <row r="49" spans="1:7" x14ac:dyDescent="0.3">
      <c r="A49" s="11">
        <v>21080000</v>
      </c>
      <c r="B49" s="12" t="s">
        <v>36</v>
      </c>
      <c r="C49" s="13">
        <f t="shared" si="1"/>
        <v>10000</v>
      </c>
      <c r="D49" s="13">
        <f>SUM(D50)</f>
        <v>10000</v>
      </c>
      <c r="E49" s="13">
        <v>0</v>
      </c>
      <c r="F49" s="13">
        <v>0</v>
      </c>
    </row>
    <row r="50" spans="1:7" x14ac:dyDescent="0.3">
      <c r="A50" s="14">
        <v>21081100</v>
      </c>
      <c r="B50" s="15" t="s">
        <v>37</v>
      </c>
      <c r="C50" s="16">
        <f t="shared" si="1"/>
        <v>10000</v>
      </c>
      <c r="D50" s="16">
        <v>10000</v>
      </c>
      <c r="E50" s="16">
        <v>0</v>
      </c>
      <c r="F50" s="16">
        <v>0</v>
      </c>
    </row>
    <row r="51" spans="1:7" ht="27.6" x14ac:dyDescent="0.3">
      <c r="A51" s="11">
        <v>22000000</v>
      </c>
      <c r="B51" s="12" t="s">
        <v>38</v>
      </c>
      <c r="C51" s="13">
        <f t="shared" si="1"/>
        <v>83000</v>
      </c>
      <c r="D51" s="13">
        <f>SUM(D52+D55)</f>
        <v>83000</v>
      </c>
      <c r="E51" s="13">
        <v>0</v>
      </c>
      <c r="F51" s="13">
        <v>0</v>
      </c>
    </row>
    <row r="52" spans="1:7" x14ac:dyDescent="0.3">
      <c r="A52" s="11">
        <v>22010000</v>
      </c>
      <c r="B52" s="12" t="s">
        <v>39</v>
      </c>
      <c r="C52" s="13">
        <f t="shared" si="1"/>
        <v>80000</v>
      </c>
      <c r="D52" s="13">
        <f>SUM(D53:D54)</f>
        <v>80000</v>
      </c>
      <c r="E52" s="13">
        <v>0</v>
      </c>
      <c r="F52" s="13">
        <v>0</v>
      </c>
    </row>
    <row r="53" spans="1:7" x14ac:dyDescent="0.3">
      <c r="A53" s="14">
        <v>22012500</v>
      </c>
      <c r="B53" s="15" t="s">
        <v>40</v>
      </c>
      <c r="C53" s="16">
        <f t="shared" si="1"/>
        <v>15000</v>
      </c>
      <c r="D53" s="16">
        <v>15000</v>
      </c>
      <c r="E53" s="16">
        <v>0</v>
      </c>
      <c r="F53" s="16">
        <v>0</v>
      </c>
    </row>
    <row r="54" spans="1:7" ht="41.4" x14ac:dyDescent="0.3">
      <c r="A54" s="14">
        <v>22012600</v>
      </c>
      <c r="B54" s="15" t="s">
        <v>41</v>
      </c>
      <c r="C54" s="16">
        <f t="shared" si="1"/>
        <v>65000</v>
      </c>
      <c r="D54" s="16">
        <v>65000</v>
      </c>
      <c r="E54" s="16">
        <v>0</v>
      </c>
      <c r="F54" s="16">
        <v>0</v>
      </c>
    </row>
    <row r="55" spans="1:7" x14ac:dyDescent="0.3">
      <c r="A55" s="11">
        <v>22090000</v>
      </c>
      <c r="B55" s="12" t="s">
        <v>42</v>
      </c>
      <c r="C55" s="13">
        <f t="shared" si="1"/>
        <v>3000</v>
      </c>
      <c r="D55" s="13">
        <f>SUM(D56:D57)</f>
        <v>3000</v>
      </c>
      <c r="E55" s="13">
        <v>0</v>
      </c>
      <c r="F55" s="13">
        <v>0</v>
      </c>
    </row>
    <row r="56" spans="1:7" ht="55.2" x14ac:dyDescent="0.3">
      <c r="A56" s="14">
        <v>22090100</v>
      </c>
      <c r="B56" s="15" t="s">
        <v>43</v>
      </c>
      <c r="C56" s="16">
        <f t="shared" si="1"/>
        <v>500</v>
      </c>
      <c r="D56" s="16">
        <v>500</v>
      </c>
      <c r="E56" s="16">
        <v>0</v>
      </c>
      <c r="F56" s="16">
        <v>0</v>
      </c>
    </row>
    <row r="57" spans="1:7" ht="41.4" x14ac:dyDescent="0.3">
      <c r="A57" s="14">
        <v>22090400</v>
      </c>
      <c r="B57" s="15" t="s">
        <v>44</v>
      </c>
      <c r="C57" s="16">
        <f t="shared" si="1"/>
        <v>2500</v>
      </c>
      <c r="D57" s="16">
        <v>2500</v>
      </c>
      <c r="E57" s="16">
        <v>0</v>
      </c>
      <c r="F57" s="16">
        <v>0</v>
      </c>
    </row>
    <row r="58" spans="1:7" s="28" customFormat="1" x14ac:dyDescent="0.3">
      <c r="A58" s="24">
        <v>24000000</v>
      </c>
      <c r="B58" s="24" t="s">
        <v>87</v>
      </c>
      <c r="C58" s="13">
        <f t="shared" si="1"/>
        <v>300000</v>
      </c>
      <c r="D58" s="13">
        <f>SUM(D59)</f>
        <v>300000</v>
      </c>
      <c r="E58" s="13">
        <v>0</v>
      </c>
      <c r="F58" s="13">
        <v>0</v>
      </c>
    </row>
    <row r="59" spans="1:7" s="28" customFormat="1" x14ac:dyDescent="0.3">
      <c r="A59" s="24">
        <v>24060000</v>
      </c>
      <c r="B59" s="24" t="s">
        <v>88</v>
      </c>
      <c r="C59" s="13">
        <f t="shared" si="1"/>
        <v>300000</v>
      </c>
      <c r="D59" s="13">
        <f>SUM(D60)</f>
        <v>300000</v>
      </c>
      <c r="E59" s="13">
        <v>0</v>
      </c>
      <c r="F59" s="13">
        <v>0</v>
      </c>
    </row>
    <row r="60" spans="1:7" x14ac:dyDescent="0.3">
      <c r="A60" s="34">
        <v>24060300</v>
      </c>
      <c r="B60" s="34" t="s">
        <v>88</v>
      </c>
      <c r="C60" s="16">
        <f t="shared" si="1"/>
        <v>300000</v>
      </c>
      <c r="D60" s="16">
        <v>300000</v>
      </c>
      <c r="E60" s="16">
        <v>0</v>
      </c>
      <c r="F60" s="16">
        <v>0</v>
      </c>
    </row>
    <row r="61" spans="1:7" x14ac:dyDescent="0.3">
      <c r="A61" s="11">
        <v>25000000</v>
      </c>
      <c r="B61" s="12" t="s">
        <v>45</v>
      </c>
      <c r="C61" s="13">
        <f t="shared" si="1"/>
        <v>1159487</v>
      </c>
      <c r="D61" s="13">
        <v>0</v>
      </c>
      <c r="E61" s="13">
        <f>SUM(E62)</f>
        <v>1159487</v>
      </c>
      <c r="F61" s="13">
        <v>0</v>
      </c>
    </row>
    <row r="62" spans="1:7" ht="41.4" x14ac:dyDescent="0.3">
      <c r="A62" s="11">
        <v>25010000</v>
      </c>
      <c r="B62" s="12" t="s">
        <v>46</v>
      </c>
      <c r="C62" s="13">
        <f t="shared" si="1"/>
        <v>1159487</v>
      </c>
      <c r="D62" s="13">
        <v>0</v>
      </c>
      <c r="E62" s="13">
        <f>SUM(E63:E64)</f>
        <v>1159487</v>
      </c>
      <c r="F62" s="13">
        <v>0</v>
      </c>
      <c r="G62" s="2"/>
    </row>
    <row r="63" spans="1:7" ht="27.6" x14ac:dyDescent="0.3">
      <c r="A63" s="14">
        <v>25010100</v>
      </c>
      <c r="B63" s="15" t="s">
        <v>47</v>
      </c>
      <c r="C63" s="16">
        <f t="shared" si="1"/>
        <v>1138987</v>
      </c>
      <c r="D63" s="16">
        <v>0</v>
      </c>
      <c r="E63" s="16">
        <v>1138987</v>
      </c>
      <c r="F63" s="16">
        <v>0</v>
      </c>
      <c r="G63" s="3"/>
    </row>
    <row r="64" spans="1:7" ht="27.6" x14ac:dyDescent="0.3">
      <c r="A64" s="14">
        <v>25010200</v>
      </c>
      <c r="B64" s="15" t="s">
        <v>48</v>
      </c>
      <c r="C64" s="16">
        <f t="shared" si="1"/>
        <v>20500</v>
      </c>
      <c r="D64" s="16">
        <v>0</v>
      </c>
      <c r="E64" s="25">
        <v>20500</v>
      </c>
      <c r="F64" s="16">
        <v>0</v>
      </c>
      <c r="G64" s="3"/>
    </row>
    <row r="65" spans="1:7" s="28" customFormat="1" x14ac:dyDescent="0.3">
      <c r="A65" s="24">
        <v>30000000</v>
      </c>
      <c r="B65" s="5" t="s">
        <v>86</v>
      </c>
      <c r="C65" s="13">
        <f t="shared" si="1"/>
        <v>238171.35</v>
      </c>
      <c r="D65" s="36">
        <v>0</v>
      </c>
      <c r="E65" s="37">
        <v>238171.35</v>
      </c>
      <c r="F65" s="37">
        <v>238171.35</v>
      </c>
      <c r="G65" s="2"/>
    </row>
    <row r="66" spans="1:7" s="28" customFormat="1" x14ac:dyDescent="0.3">
      <c r="A66" s="24">
        <v>31000000</v>
      </c>
      <c r="B66" s="5" t="s">
        <v>81</v>
      </c>
      <c r="C66" s="13">
        <f t="shared" si="1"/>
        <v>5.47</v>
      </c>
      <c r="D66" s="36">
        <v>0</v>
      </c>
      <c r="E66" s="37">
        <v>5.47</v>
      </c>
      <c r="F66" s="37">
        <v>5.47</v>
      </c>
      <c r="G66" s="2"/>
    </row>
    <row r="67" spans="1:7" ht="41.4" x14ac:dyDescent="0.3">
      <c r="A67" s="34">
        <v>31030000</v>
      </c>
      <c r="B67" s="4" t="s">
        <v>82</v>
      </c>
      <c r="C67" s="38">
        <f t="shared" si="1"/>
        <v>5.47</v>
      </c>
      <c r="D67" s="33">
        <v>0</v>
      </c>
      <c r="E67" s="35">
        <v>5.47</v>
      </c>
      <c r="F67" s="35">
        <v>5.47</v>
      </c>
      <c r="G67" s="3"/>
    </row>
    <row r="68" spans="1:7" s="28" customFormat="1" ht="27.6" x14ac:dyDescent="0.3">
      <c r="A68" s="24">
        <v>33000000</v>
      </c>
      <c r="B68" s="5" t="s">
        <v>83</v>
      </c>
      <c r="C68" s="41">
        <f t="shared" si="1"/>
        <v>238165.88</v>
      </c>
      <c r="D68" s="36">
        <v>0</v>
      </c>
      <c r="E68" s="37">
        <v>238165.88</v>
      </c>
      <c r="F68" s="37">
        <v>238165.88</v>
      </c>
      <c r="G68" s="2"/>
    </row>
    <row r="69" spans="1:7" s="28" customFormat="1" x14ac:dyDescent="0.3">
      <c r="A69" s="24">
        <v>33010000</v>
      </c>
      <c r="B69" s="5" t="s">
        <v>84</v>
      </c>
      <c r="C69" s="13">
        <f t="shared" si="1"/>
        <v>238165.88</v>
      </c>
      <c r="D69" s="36">
        <v>0</v>
      </c>
      <c r="E69" s="37">
        <v>238165.88</v>
      </c>
      <c r="F69" s="37">
        <v>238165.88</v>
      </c>
      <c r="G69" s="2"/>
    </row>
    <row r="70" spans="1:7" ht="69" x14ac:dyDescent="0.3">
      <c r="A70" s="34">
        <v>33010500</v>
      </c>
      <c r="B70" s="4" t="s">
        <v>85</v>
      </c>
      <c r="C70" s="38">
        <f t="shared" si="1"/>
        <v>238165.88</v>
      </c>
      <c r="D70" s="42">
        <v>0</v>
      </c>
      <c r="E70" s="35">
        <v>238165.88</v>
      </c>
      <c r="F70" s="35">
        <v>238165.88</v>
      </c>
      <c r="G70" s="3"/>
    </row>
    <row r="71" spans="1:7" ht="27.6" x14ac:dyDescent="0.3">
      <c r="A71" s="11"/>
      <c r="B71" s="12" t="s">
        <v>49</v>
      </c>
      <c r="C71" s="13">
        <f>SUM(C13+C46+C65)</f>
        <v>71095825.969999999</v>
      </c>
      <c r="D71" s="13">
        <f>SUM(D13+D46+D65)</f>
        <v>69683167.620000005</v>
      </c>
      <c r="E71" s="13">
        <f>SUM(E13+E46+E65)</f>
        <v>1412658.35</v>
      </c>
      <c r="F71" s="13">
        <f>SUM(F13+F46+F65)</f>
        <v>238171.35</v>
      </c>
    </row>
    <row r="72" spans="1:7" x14ac:dyDescent="0.3">
      <c r="A72" s="11">
        <v>40000000</v>
      </c>
      <c r="B72" s="12" t="s">
        <v>50</v>
      </c>
      <c r="C72" s="13">
        <f t="shared" si="1"/>
        <v>30526110.940000001</v>
      </c>
      <c r="D72" s="13">
        <f>SUM(D73)</f>
        <v>30476110.940000001</v>
      </c>
      <c r="E72" s="13">
        <f>SUM(E73)</f>
        <v>50000</v>
      </c>
      <c r="F72" s="13">
        <f>SUM(F73)</f>
        <v>50000</v>
      </c>
    </row>
    <row r="73" spans="1:7" x14ac:dyDescent="0.3">
      <c r="A73" s="11">
        <v>41000000</v>
      </c>
      <c r="B73" s="12" t="s">
        <v>51</v>
      </c>
      <c r="C73" s="13">
        <f t="shared" si="1"/>
        <v>30526110.940000001</v>
      </c>
      <c r="D73" s="13">
        <f>SUM(D81+D74+D77+D79)</f>
        <v>30476110.940000001</v>
      </c>
      <c r="E73" s="13">
        <f>SUM(E81+E74+E77+E79)</f>
        <v>50000</v>
      </c>
      <c r="F73" s="13">
        <f>SUM(F81+F74+F77+F79)</f>
        <v>50000</v>
      </c>
    </row>
    <row r="74" spans="1:7" ht="27.6" x14ac:dyDescent="0.3">
      <c r="A74" s="11">
        <v>41020000</v>
      </c>
      <c r="B74" s="12" t="s">
        <v>52</v>
      </c>
      <c r="C74" s="13">
        <f t="shared" si="1"/>
        <v>7149300</v>
      </c>
      <c r="D74" s="13">
        <f>SUM(D75:D76)</f>
        <v>7149300</v>
      </c>
      <c r="E74" s="13">
        <v>0</v>
      </c>
      <c r="F74" s="13">
        <v>0</v>
      </c>
    </row>
    <row r="75" spans="1:7" x14ac:dyDescent="0.3">
      <c r="A75" s="14">
        <v>41020100</v>
      </c>
      <c r="B75" s="15" t="s">
        <v>53</v>
      </c>
      <c r="C75" s="16">
        <f t="shared" si="1"/>
        <v>4580900</v>
      </c>
      <c r="D75" s="16">
        <v>4580900</v>
      </c>
      <c r="E75" s="16">
        <v>0</v>
      </c>
      <c r="F75" s="16">
        <v>0</v>
      </c>
    </row>
    <row r="76" spans="1:7" ht="96.75" customHeight="1" x14ac:dyDescent="0.3">
      <c r="A76" s="14">
        <v>41021400</v>
      </c>
      <c r="B76" s="15" t="s">
        <v>71</v>
      </c>
      <c r="C76" s="16">
        <f t="shared" si="1"/>
        <v>2568400</v>
      </c>
      <c r="D76" s="16">
        <v>2568400</v>
      </c>
      <c r="E76" s="16">
        <v>0</v>
      </c>
      <c r="F76" s="16">
        <v>0</v>
      </c>
    </row>
    <row r="77" spans="1:7" s="28" customFormat="1" ht="27.6" x14ac:dyDescent="0.3">
      <c r="A77" s="11">
        <v>41030000</v>
      </c>
      <c r="B77" s="12" t="s">
        <v>67</v>
      </c>
      <c r="C77" s="13">
        <f>SUM(D77)</f>
        <v>22904100</v>
      </c>
      <c r="D77" s="13">
        <f>SUM(D78)</f>
        <v>22904100</v>
      </c>
      <c r="E77" s="13">
        <v>0</v>
      </c>
      <c r="F77" s="13">
        <v>0</v>
      </c>
    </row>
    <row r="78" spans="1:7" ht="28.5" customHeight="1" x14ac:dyDescent="0.3">
      <c r="A78" s="14">
        <v>41033900</v>
      </c>
      <c r="B78" s="15" t="s">
        <v>68</v>
      </c>
      <c r="C78" s="16">
        <f>SUM(D78)</f>
        <v>22904100</v>
      </c>
      <c r="D78" s="16">
        <v>22904100</v>
      </c>
      <c r="E78" s="16">
        <v>0</v>
      </c>
      <c r="F78" s="16">
        <v>0</v>
      </c>
    </row>
    <row r="79" spans="1:7" s="28" customFormat="1" ht="28.5" customHeight="1" x14ac:dyDescent="0.3">
      <c r="A79" s="11">
        <v>41040000</v>
      </c>
      <c r="B79" s="12" t="s">
        <v>76</v>
      </c>
      <c r="C79" s="13">
        <f>SUM(D79)</f>
        <v>120021.94</v>
      </c>
      <c r="D79" s="13">
        <f>SUM(D80)</f>
        <v>120021.94</v>
      </c>
      <c r="E79" s="13">
        <v>0</v>
      </c>
      <c r="F79" s="13">
        <v>0</v>
      </c>
    </row>
    <row r="80" spans="1:7" ht="28.5" customHeight="1" x14ac:dyDescent="0.3">
      <c r="A80" s="14">
        <v>41040400</v>
      </c>
      <c r="B80" s="15" t="s">
        <v>77</v>
      </c>
      <c r="C80" s="16">
        <f>SUM(D80)</f>
        <v>120021.94</v>
      </c>
      <c r="D80" s="16">
        <v>120021.94</v>
      </c>
      <c r="E80" s="16">
        <v>0</v>
      </c>
      <c r="F80" s="16">
        <v>0</v>
      </c>
    </row>
    <row r="81" spans="1:6" ht="27.6" x14ac:dyDescent="0.3">
      <c r="A81" s="11">
        <v>41050000</v>
      </c>
      <c r="B81" s="12" t="s">
        <v>54</v>
      </c>
      <c r="C81" s="13">
        <f>SUM(C82:C83)</f>
        <v>352689</v>
      </c>
      <c r="D81" s="13">
        <f>SUM(D82:D83)</f>
        <v>302689</v>
      </c>
      <c r="E81" s="13">
        <f>SUM(E82:E83)</f>
        <v>50000</v>
      </c>
      <c r="F81" s="13">
        <f>SUM(F82:F83)</f>
        <v>50000</v>
      </c>
    </row>
    <row r="82" spans="1:6" ht="55.2" x14ac:dyDescent="0.3">
      <c r="A82" s="17">
        <v>41051200</v>
      </c>
      <c r="B82" s="32" t="s">
        <v>79</v>
      </c>
      <c r="C82" s="16">
        <f>SUM(D82)</f>
        <v>11338</v>
      </c>
      <c r="D82" s="19">
        <v>11338</v>
      </c>
      <c r="E82" s="13">
        <v>0</v>
      </c>
      <c r="F82" s="13">
        <v>0</v>
      </c>
    </row>
    <row r="83" spans="1:6" x14ac:dyDescent="0.3">
      <c r="A83" s="14">
        <v>41053900</v>
      </c>
      <c r="B83" s="15" t="s">
        <v>55</v>
      </c>
      <c r="C83" s="16">
        <f t="shared" ref="C83:C84" si="2">D83+E83</f>
        <v>341351</v>
      </c>
      <c r="D83" s="16">
        <v>291351</v>
      </c>
      <c r="E83" s="16">
        <v>50000</v>
      </c>
      <c r="F83" s="16">
        <v>50000</v>
      </c>
    </row>
    <row r="84" spans="1:6" x14ac:dyDescent="0.3">
      <c r="A84" s="22" t="s">
        <v>57</v>
      </c>
      <c r="B84" s="12" t="s">
        <v>56</v>
      </c>
      <c r="C84" s="13">
        <f t="shared" si="2"/>
        <v>101621936.91</v>
      </c>
      <c r="D84" s="13">
        <f>SUM(D71+D72)</f>
        <v>100159278.56</v>
      </c>
      <c r="E84" s="13">
        <f>SUM(E71+E72)</f>
        <v>1462658.35</v>
      </c>
      <c r="F84" s="13">
        <f>SUM(F71+F72)</f>
        <v>288171.34999999998</v>
      </c>
    </row>
    <row r="86" spans="1:6" x14ac:dyDescent="0.3">
      <c r="B86" s="23" t="s">
        <v>75</v>
      </c>
      <c r="C86" s="27"/>
      <c r="D86" s="27"/>
      <c r="E86" s="23" t="s">
        <v>58</v>
      </c>
    </row>
    <row r="87" spans="1:6" x14ac:dyDescent="0.3">
      <c r="B87" s="27"/>
      <c r="C87" s="27"/>
      <c r="D87" s="27"/>
      <c r="E87" s="27"/>
    </row>
    <row r="88" spans="1:6" x14ac:dyDescent="0.3">
      <c r="B88" s="27"/>
      <c r="C88" s="27"/>
      <c r="D88" s="27"/>
      <c r="E88" s="27"/>
    </row>
    <row r="89" spans="1:6" x14ac:dyDescent="0.3">
      <c r="B89" s="30" t="s">
        <v>69</v>
      </c>
      <c r="C89" s="27"/>
      <c r="D89" s="27"/>
      <c r="E89" s="29" t="s">
        <v>70</v>
      </c>
    </row>
    <row r="90" spans="1:6" x14ac:dyDescent="0.3">
      <c r="B90" s="27"/>
      <c r="C90" s="27"/>
      <c r="D90" s="27"/>
      <c r="E90" s="27"/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0" fitToHeight="5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cp:lastPrinted>2024-09-10T06:46:07Z</cp:lastPrinted>
  <dcterms:created xsi:type="dcterms:W3CDTF">2021-10-13T11:36:00Z</dcterms:created>
  <dcterms:modified xsi:type="dcterms:W3CDTF">2024-09-18T08:46:15Z</dcterms:modified>
</cp:coreProperties>
</file>