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52" windowWidth="20736" windowHeight="10836"/>
  </bookViews>
  <sheets>
    <sheet name="Лист1" sheetId="1" r:id="rId1"/>
  </sheets>
  <calcPr calcId="144525"/>
</workbook>
</file>

<file path=xl/calcChain.xml><?xml version="1.0" encoding="utf-8"?>
<calcChain xmlns="http://schemas.openxmlformats.org/spreadsheetml/2006/main">
  <c r="P33" i="1" l="1"/>
  <c r="P56" i="1" l="1"/>
  <c r="E41" i="1" l="1"/>
  <c r="P49" i="1"/>
  <c r="P46" i="1" l="1"/>
  <c r="O41" i="1" l="1"/>
  <c r="N41" i="1"/>
  <c r="M41" i="1"/>
  <c r="L41" i="1"/>
  <c r="K41" i="1"/>
  <c r="J41" i="1"/>
  <c r="I41" i="1"/>
  <c r="H41" i="1"/>
  <c r="G41" i="1"/>
  <c r="F41" i="1"/>
  <c r="P57" i="1"/>
  <c r="P37" i="1" l="1"/>
  <c r="P24" i="1" l="1"/>
  <c r="P55" i="1" l="1"/>
  <c r="P50" i="1" l="1"/>
  <c r="O63" i="1" l="1"/>
  <c r="N63" i="1"/>
  <c r="M63" i="1"/>
  <c r="L63" i="1"/>
  <c r="K63" i="1"/>
  <c r="J63" i="1"/>
  <c r="I63" i="1"/>
  <c r="H63" i="1"/>
  <c r="G63" i="1"/>
  <c r="F63" i="1"/>
  <c r="E63" i="1"/>
  <c r="P67" i="1"/>
  <c r="P20" i="1" l="1"/>
  <c r="P45" i="1" l="1"/>
  <c r="P51" i="1" l="1"/>
  <c r="P48" i="1"/>
  <c r="P18" i="1" l="1"/>
  <c r="P34" i="1"/>
  <c r="P32" i="1"/>
  <c r="P25" i="1"/>
  <c r="P23" i="1"/>
  <c r="P53" i="1" l="1"/>
  <c r="P52" i="1"/>
  <c r="E40" i="1" l="1"/>
  <c r="E68" i="1" s="1"/>
  <c r="P54" i="1"/>
  <c r="O16" i="1" l="1"/>
  <c r="N16" i="1"/>
  <c r="M16" i="1"/>
  <c r="L16" i="1"/>
  <c r="K16" i="1"/>
  <c r="J16" i="1"/>
  <c r="O62" i="1" l="1"/>
  <c r="N62" i="1"/>
  <c r="M62" i="1"/>
  <c r="L62" i="1"/>
  <c r="K62" i="1"/>
  <c r="J62" i="1"/>
  <c r="I62" i="1"/>
  <c r="H62" i="1"/>
  <c r="G62" i="1"/>
  <c r="F62" i="1"/>
  <c r="E62" i="1"/>
  <c r="O59" i="1" l="1"/>
  <c r="O58" i="1" s="1"/>
  <c r="N59" i="1"/>
  <c r="N58" i="1" s="1"/>
  <c r="M59" i="1"/>
  <c r="M58" i="1" s="1"/>
  <c r="L59" i="1"/>
  <c r="L58" i="1" s="1"/>
  <c r="K59" i="1"/>
  <c r="K58" i="1" s="1"/>
  <c r="J59" i="1"/>
  <c r="J58" i="1" s="1"/>
  <c r="I59" i="1"/>
  <c r="I58" i="1" s="1"/>
  <c r="H59" i="1"/>
  <c r="H58" i="1" s="1"/>
  <c r="G59" i="1"/>
  <c r="G58" i="1" s="1"/>
  <c r="F59" i="1"/>
  <c r="F58" i="1" s="1"/>
  <c r="E59" i="1"/>
  <c r="E58" i="1" s="1"/>
  <c r="O40" i="1"/>
  <c r="N40" i="1"/>
  <c r="M40" i="1"/>
  <c r="L40" i="1"/>
  <c r="K40" i="1"/>
  <c r="J40" i="1"/>
  <c r="I40" i="1"/>
  <c r="H40" i="1"/>
  <c r="G40" i="1"/>
  <c r="F40" i="1"/>
  <c r="O15" i="1"/>
  <c r="N15" i="1"/>
  <c r="M15" i="1"/>
  <c r="L15" i="1"/>
  <c r="K15" i="1"/>
  <c r="J15" i="1"/>
  <c r="I16" i="1"/>
  <c r="I15" i="1" s="1"/>
  <c r="H16" i="1"/>
  <c r="H15" i="1" s="1"/>
  <c r="G16" i="1"/>
  <c r="G15" i="1" s="1"/>
  <c r="F16" i="1"/>
  <c r="F15" i="1" s="1"/>
  <c r="E16" i="1"/>
  <c r="E15" i="1" s="1"/>
  <c r="K68" i="1" l="1"/>
  <c r="O68" i="1"/>
  <c r="L68" i="1"/>
  <c r="M68" i="1"/>
  <c r="H68" i="1"/>
  <c r="I68" i="1"/>
  <c r="J68" i="1"/>
  <c r="N68" i="1"/>
  <c r="G68" i="1"/>
  <c r="F68" i="1"/>
  <c r="P66" i="1"/>
  <c r="P65" i="1"/>
  <c r="P64" i="1"/>
  <c r="P61" i="1"/>
  <c r="P60" i="1"/>
  <c r="P47" i="1"/>
  <c r="P44" i="1"/>
  <c r="P43" i="1"/>
  <c r="P42" i="1"/>
  <c r="P39" i="1"/>
  <c r="P38" i="1"/>
  <c r="P36" i="1"/>
  <c r="P35" i="1"/>
  <c r="P31" i="1"/>
  <c r="P30" i="1"/>
  <c r="P29" i="1"/>
  <c r="P28" i="1"/>
  <c r="P27" i="1"/>
  <c r="P26" i="1"/>
  <c r="P22" i="1"/>
  <c r="P21" i="1"/>
  <c r="P19" i="1"/>
  <c r="P17" i="1"/>
  <c r="P41" i="1" l="1"/>
  <c r="P40" i="1" s="1"/>
  <c r="P63" i="1"/>
  <c r="P62" i="1" s="1"/>
  <c r="P16" i="1"/>
  <c r="P15" i="1" s="1"/>
  <c r="P59" i="1"/>
  <c r="P58" i="1" s="1"/>
  <c r="P68" i="1" l="1"/>
</calcChain>
</file>

<file path=xl/sharedStrings.xml><?xml version="1.0" encoding="utf-8"?>
<sst xmlns="http://schemas.openxmlformats.org/spreadsheetml/2006/main" count="219" uniqueCount="177">
  <si>
    <t>РОЗПОДІЛ</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</si>
  <si>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</si>
  <si>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</si>
  <si>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</si>
  <si>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</si>
  <si>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</si>
  <si>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</si>
  <si>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</si>
  <si>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</si>
  <si>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</si>
  <si>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</si>
  <si>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</si>
  <si>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</si>
  <si>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</si>
  <si>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</si>
  <si>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</si>
  <si>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0210000</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</si>
  <si>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</si>
  <si>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</si>
  <si>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</si>
  <si>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</si>
  <si>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0133</t>
  </si>
  <si>
    <t>0180</t>
  </si>
  <si>
    <t>0213035</t>
  </si>
  <si>
    <t>1070</t>
  </si>
  <si>
    <t>3035</t>
  </si>
  <si>
    <t>Компенсаційні виплати за пільговий проїзд окремих категорій громадян на залізничному транспорті</t>
  </si>
  <si>
    <t>0213140</t>
  </si>
  <si>
    <t>1040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</si>
  <si>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</si>
  <si>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</si>
  <si>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</si>
  <si>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</si>
  <si>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</si>
  <si>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</si>
  <si>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0213241</t>
  </si>
  <si>
    <t>1090</t>
  </si>
  <si>
    <t>3241</t>
  </si>
  <si>
    <t>Забезпечення діяльності інших закладів у сфері соціального захисту і соціального забезпечення</t>
  </si>
  <si>
    <t>0213242</t>
  </si>
  <si>
    <t>3242</t>
  </si>
  <si>
    <t>Інші заходи у сфері соціального захисту і соціального забезпечення</t>
  </si>
  <si>
    <t>0824</t>
  </si>
  <si>
    <t>4030</t>
  </si>
  <si>
    <t>Забезпечення діяльності бібліотек</t>
  </si>
  <si>
    <t>0828</t>
  </si>
  <si>
    <t>4060</t>
  </si>
  <si>
    <t>Забезпечення діяльності палаців i будинків культури, клубів, центрів дозвілля та iнших клубних закладів</t>
  </si>
  <si>
    <t>0214082</t>
  </si>
  <si>
    <t>0829</t>
  </si>
  <si>
    <t>4082</t>
  </si>
  <si>
    <t>Інші заходи в галузі культури і мистецтва</t>
  </si>
  <si>
    <t>0216011</t>
  </si>
  <si>
    <t>0610</t>
  </si>
  <si>
    <t>6011</t>
  </si>
  <si>
    <t>Експлуатація та технічне обслуговування житлового фонду</t>
  </si>
  <si>
    <t>0216013</t>
  </si>
  <si>
    <t>0620</t>
  </si>
  <si>
    <t>6013</t>
  </si>
  <si>
    <t>Забезпечення діяльності водопровідно-каналізаційного господарства</t>
  </si>
  <si>
    <t>0216030</t>
  </si>
  <si>
    <t>6030</t>
  </si>
  <si>
    <t>Організація благоустрою населених пунктів</t>
  </si>
  <si>
    <t>0217461</t>
  </si>
  <si>
    <t>0456</t>
  </si>
  <si>
    <t>7461</t>
  </si>
  <si>
    <t>Утримання та розвиток автомобільних доріг та дорожньої інфраструктури за рахунок коштів місцевого бюджету</t>
  </si>
  <si>
    <t>0217680</t>
  </si>
  <si>
    <t>0490</t>
  </si>
  <si>
    <t>7680</t>
  </si>
  <si>
    <t>Членські внески до асоціацій органів місцевого самоврядування</t>
  </si>
  <si>
    <t>0218130</t>
  </si>
  <si>
    <t>0320</t>
  </si>
  <si>
    <t>8130</t>
  </si>
  <si>
    <t>Забезпечення діяльності місцевої пожежної охорони</t>
  </si>
  <si>
    <t>0218340</t>
  </si>
  <si>
    <t>0540</t>
  </si>
  <si>
    <t>8340</t>
  </si>
  <si>
    <t>Природоохоронні заходи за рахунок цільових фондів</t>
  </si>
  <si>
    <t>0600000</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</si>
  <si>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</si>
  <si>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</si>
  <si>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</si>
  <si>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</si>
  <si>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</si>
  <si>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</si>
  <si>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Надання дошкільної освіти</t>
  </si>
  <si>
    <t>0611021</t>
  </si>
  <si>
    <t>0921</t>
  </si>
  <si>
    <t>1021</t>
  </si>
  <si>
    <t>0611141</t>
  </si>
  <si>
    <t>0990</t>
  </si>
  <si>
    <t>1141</t>
  </si>
  <si>
    <t>Забезпечення діяльності інших закладів у сфері освіти</t>
  </si>
  <si>
    <t>0900000</t>
  </si>
  <si>
    <t>0910000</t>
  </si>
  <si>
    <t>0910160</t>
  </si>
  <si>
    <t>0913112</t>
  </si>
  <si>
    <t>3112</t>
  </si>
  <si>
    <t>Заходи державної політики з питань дітей та їх соціального захисту</t>
  </si>
  <si>
    <t>3700000</t>
  </si>
  <si>
    <t>3710000</t>
  </si>
  <si>
    <t>3710160</t>
  </si>
  <si>
    <t>3718710</t>
  </si>
  <si>
    <t>8710</t>
  </si>
  <si>
    <t>Резервний фонд місцевого бюджету</t>
  </si>
  <si>
    <t>3719770</t>
  </si>
  <si>
    <t>X</t>
  </si>
  <si>
    <t>УСЬОГО</t>
  </si>
  <si>
    <t>Ірина РОЖКОВА</t>
  </si>
  <si>
    <t>(код бюджету)</t>
  </si>
  <si>
    <t>Виконавчий комітет Дубовиківської сільської ради Синельниківського району Дніпропетровської області</t>
  </si>
  <si>
    <t>Відділ освіти, молоді , спорту, культури, туризму та релігії  Дубовиківської сільської ради Синельниківського району Дніпропетровської області</t>
  </si>
  <si>
    <t>Служба у справах дітей Дубовиківської сільської ради Синельниківського району Дніпропетровської області</t>
  </si>
  <si>
    <t>Фінансовий відділ  Дубовиківської сільської ради Синельниківського  району Дніпропетровської області</t>
  </si>
  <si>
    <t>0614082</t>
  </si>
  <si>
    <t>0614030</t>
  </si>
  <si>
    <t>0614060</t>
  </si>
  <si>
    <t>0213192</t>
  </si>
  <si>
    <t>3192</t>
  </si>
  <si>
    <t>1030</t>
  </si>
  <si>
    <t>Надання фінансової підтримки громадським об`єднанням ветеранів і осіб з інвалідністю, діяльність яких має соціальну спрямованість</t>
  </si>
  <si>
    <t>0213230</t>
  </si>
  <si>
    <t>3230</t>
  </si>
  <si>
    <t>Видатки, пов`язані з наданням підтримки внутрішньо перемішеним та/або евакуйованим особам у зв`язку із введенням воєнного стану</t>
  </si>
  <si>
    <t>0216040</t>
  </si>
  <si>
    <t>6040</t>
  </si>
  <si>
    <t>Заходи, пов`язані з поліпшенням питної води</t>
  </si>
  <si>
    <t>0217412</t>
  </si>
  <si>
    <t>7412</t>
  </si>
  <si>
    <t>0451</t>
  </si>
  <si>
    <t>Регулювання цін на послуги місцевого автотранспорту</t>
  </si>
  <si>
    <t>Інша діяльність у сфері державного управління</t>
  </si>
  <si>
    <t>0210180</t>
  </si>
  <si>
    <t>Інші субвенції з місцевого бюджету</t>
  </si>
  <si>
    <t>видатків сільського бюджету на 2024 рік</t>
  </si>
  <si>
    <t>0453500000</t>
  </si>
  <si>
    <t>0611142</t>
  </si>
  <si>
    <t>1142</t>
  </si>
  <si>
    <t>Інші програми та заходи у сфері освіти</t>
  </si>
  <si>
    <t>0613112</t>
  </si>
  <si>
    <t>(грн)</t>
  </si>
  <si>
    <t>1031</t>
  </si>
  <si>
    <t>Надання загальної середньої освіти закладами загальної середньої освіти за рахунок освітньої субвенції</t>
  </si>
  <si>
    <t>0611031</t>
  </si>
  <si>
    <t xml:space="preserve">Вик. Начальник Фінансового відділу                                                                                                   </t>
  </si>
  <si>
    <t>Ольга КРАСНОЩОК</t>
  </si>
  <si>
    <t>0213050</t>
  </si>
  <si>
    <t>3050</t>
  </si>
  <si>
    <t>Пільгове медичне обслуговування осіб, які постраждали внаслідок Чорнобильської катастрофи</t>
  </si>
  <si>
    <t>рішення Дубовиківської</t>
  </si>
  <si>
    <t>сільської ради</t>
  </si>
  <si>
    <t>Секретар  ради</t>
  </si>
  <si>
    <t>Додаток 3</t>
  </si>
  <si>
    <t>Субвенція з місцевого бюджету державному бюджету на виконання програм соціально-економічного розвитку регіонів</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</si>
  <si>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</si>
  <si>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</si>
  <si>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</si>
  <si>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0615061</t>
  </si>
  <si>
    <t>0810</t>
  </si>
  <si>
    <t>Організація та проведення громадських робіт</t>
  </si>
  <si>
    <t>0218110</t>
  </si>
  <si>
    <t>Заходи із запобігання та ліквідації надзвичайних ситуацій та наслідків стихійного лиха</t>
  </si>
  <si>
    <t>Надання загальної середньої освіти закладами загальної середньої освіти за рахунок коштів місцевого бюджету</t>
  </si>
  <si>
    <t>0618340</t>
  </si>
  <si>
    <t>0213210</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</si>
  <si>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</si>
  <si>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</si>
  <si>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</si>
  <si>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0611200</t>
  </si>
  <si>
    <t>0617321</t>
  </si>
  <si>
    <t>0443</t>
  </si>
  <si>
    <t>Будівництво освітніх установ та закладів</t>
  </si>
  <si>
    <t xml:space="preserve">12.09.2024  № -43/VIII  </t>
  </si>
  <si>
    <t>0217130</t>
  </si>
  <si>
    <t>0421</t>
  </si>
  <si>
    <t>Здійснення заходів із землеустрою</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</si>
</sst>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Calibri"/>
      <family val="2"/>
      <charset val="204"/>
      <scheme val="minor"/>
    </font>
    <font>
      <sz val="12"/>
      <color theme="1"/>
      <name val="Calibri"/>
      <family val="2"/>
      <charset val="204"/>
      <scheme val="minor"/>
    </font>
    <font>
      <b/>
      <sz val="12"/>
      <color theme="1"/>
      <name val="Calibri"/>
      <family val="2"/>
      <charset val="204"/>
      <scheme val="minor"/>
    </font>
    <font>
      <sz val="12"/>
      <name val="Calibri"/>
      <family val="2"/>
      <charset val="204"/>
    </font>
    <font>
      <sz val="12"/>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2" borderId="0" xfId="0" applyFont="1" applyFill="1"/>
    <xf numFmtId="0" fontId="1" fillId="2" borderId="1" xfId="0" quotePrefix="1" applyFon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right"/>
    </xf>
    <xf numFmtId="0" fontId="1" fillId="2" borderId="2" xfId="0" applyFont="1" applyFill="1" applyBorder="1" applyAlignment="1">
      <alignment horizontal="center" vertical="center" wrapText="1"/>
    </xf>
    <xf numFmtId="0" fontId="2" fillId="2" borderId="2"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2" xfId="0" quotePrefix="1" applyNumberFormat="1" applyFont="1" applyFill="1" applyBorder="1" applyAlignment="1">
      <alignment vertical="center" wrapText="1"/>
    </xf>
    <xf numFmtId="4" fontId="2" fillId="2" borderId="2" xfId="0" applyNumberFormat="1" applyFont="1" applyFill="1" applyBorder="1" applyAlignment="1">
      <alignment vertical="center" wrapText="1"/>
    </xf>
    <xf numFmtId="0" fontId="1" fillId="2" borderId="2" xfId="0" quotePrefix="1" applyFont="1" applyFill="1" applyBorder="1" applyAlignment="1">
      <alignment horizontal="center" vertical="center" wrapText="1"/>
    </xf>
    <xf numFmtId="4" fontId="1" fillId="2" borderId="2" xfId="0" quotePrefix="1"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4" fontId="1" fillId="2" borderId="2" xfId="0" applyNumberFormat="1" applyFont="1" applyFill="1" applyBorder="1" applyAlignment="1">
      <alignment vertical="center" wrapText="1"/>
    </xf>
    <xf numFmtId="49" fontId="1" fillId="2" borderId="2" xfId="0" applyNumberFormat="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 fontId="1" fillId="0" borderId="2" xfId="0" quotePrefix="1" applyNumberFormat="1" applyFont="1" applyFill="1" applyBorder="1" applyAlignment="1">
      <alignment horizontal="center" vertical="center" wrapText="1"/>
    </xf>
    <xf numFmtId="4" fontId="1" fillId="0" borderId="2" xfId="0" quotePrefix="1" applyNumberFormat="1" applyFont="1" applyFill="1" applyBorder="1" applyAlignment="1">
      <alignment vertical="center" wrapText="1"/>
    </xf>
    <xf numFmtId="0" fontId="2" fillId="2" borderId="0" xfId="0" applyFont="1" applyFill="1" applyAlignment="1">
      <alignment horizontal="left"/>
    </xf>
    <xf numFmtId="0" fontId="2" fillId="2" borderId="0" xfId="0" applyFont="1" applyFill="1"/>
    <xf numFmtId="0" fontId="2" fillId="0" borderId="0" xfId="0" applyFont="1" applyAlignment="1">
      <alignment vertical="center"/>
    </xf>
    <xf numFmtId="4" fontId="3" fillId="0" borderId="2" xfId="0" quotePrefix="1" applyNumberFormat="1" applyFont="1" applyFill="1" applyBorder="1" applyAlignment="1">
      <alignment horizontal="center" vertical="center" wrapText="1"/>
    </xf>
    <xf numFmtId="4" fontId="3" fillId="0" borderId="2" xfId="0" quotePrefix="1" applyNumberFormat="1" applyFont="1" applyFill="1" applyBorder="1" applyAlignment="1">
      <alignment vertical="center" wrapText="1"/>
    </xf>
    <xf numFmtId="49" fontId="1" fillId="0" borderId="2" xfId="0" quotePrefix="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2" borderId="0" xfId="0" applyFont="1" applyFill="1" applyAlignment="1">
      <alignment horizontal="center"/>
    </xf>
    <xf numFmtId="0" fontId="1" fillId="2" borderId="0" xfId="0" applyFont="1" applyFill="1" applyAlignment="1">
      <alignment horizontal="center"/>
    </xf>
    <xf numFmtId="0" fontId="1"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tabSelected="1" topLeftCell="A37" workbookViewId="0">
      <selection activeCell="D44" sqref="D44"/>
    </sheetView>
  </sheetViews>
  <sheetFormatPr defaultColWidth="9.109375" defaultRowHeight="15.6" x14ac:dyDescent="0.3"/>
  <cols>
    <col min="1" max="3" width="12" style="1" customWidth="1"/>
    <col min="4" max="4" width="40.6640625" style="1" customWidth="1"/>
    <col min="5" max="5" width="16.5546875" style="1" customWidth="1"/>
    <col min="6" max="6" width="16.33203125" style="1" customWidth="1"/>
    <col min="7" max="7" width="14.6640625" style="1" customWidth="1"/>
    <col min="8" max="8" width="15.44140625" style="1" customWidth="1"/>
    <col min="9" max="9" width="13.6640625" style="1" customWidth="1"/>
    <col min="10" max="10" width="14.88671875" style="1" customWidth="1"/>
    <col min="11" max="11" width="15.88671875" style="1" customWidth="1"/>
    <col min="12" max="14" width="13.6640625" style="1" customWidth="1"/>
    <col min="15" max="15" width="14.88671875" style="1" customWidth="1"/>
    <col min="16" max="16" width="16.109375" style="1" customWidth="1"/>
    <col min="17" max="16384" width="9.109375" style="1"/>
  </cols>
  <sheetData>
    <row r="1" spans="1:16" x14ac:dyDescent="0.3">
      <c r="M1" s="1" t="s">
        <v>153</v>
      </c>
    </row>
    <row r="2" spans="1:16" x14ac:dyDescent="0.3">
      <c r="M2" s="1" t="s">
        <v>150</v>
      </c>
    </row>
    <row r="3" spans="1:16" x14ac:dyDescent="0.3">
      <c r="M3" s="1" t="s">
        <v>151</v>
      </c>
    </row>
    <row r="4" spans="1:16" x14ac:dyDescent="0.3">
      <c r="M4" s="1" t="s">
        <v>173</v>
      </c>
    </row>
    <row r="6" spans="1:16" x14ac:dyDescent="0.3">
      <c r="A6" s="28" t="s">
        <v>0</v>
      </c>
      <c r="B6" s="29"/>
      <c r="C6" s="29"/>
      <c r="D6" s="29"/>
      <c r="E6" s="29"/>
      <c r="F6" s="29"/>
      <c r="G6" s="29"/>
      <c r="H6" s="29"/>
      <c r="I6" s="29"/>
      <c r="J6" s="29"/>
      <c r="K6" s="29"/>
      <c r="L6" s="29"/>
      <c r="M6" s="29"/>
      <c r="N6" s="29"/>
      <c r="O6" s="29"/>
      <c r="P6" s="29"/>
    </row>
    <row r="7" spans="1:16" x14ac:dyDescent="0.3">
      <c r="A7" s="28" t="s">
        <v>135</v>
      </c>
      <c r="B7" s="29"/>
      <c r="C7" s="29"/>
      <c r="D7" s="29"/>
      <c r="E7" s="29"/>
      <c r="F7" s="29"/>
      <c r="G7" s="29"/>
      <c r="H7" s="29"/>
      <c r="I7" s="29"/>
      <c r="J7" s="29"/>
      <c r="K7" s="29"/>
      <c r="L7" s="29"/>
      <c r="M7" s="29"/>
      <c r="N7" s="29"/>
      <c r="O7" s="29"/>
      <c r="P7" s="29"/>
    </row>
    <row r="8" spans="1:16" x14ac:dyDescent="0.3">
      <c r="A8" s="2" t="s">
        <v>136</v>
      </c>
      <c r="B8" s="3"/>
      <c r="C8" s="3"/>
      <c r="D8" s="3"/>
      <c r="E8" s="3"/>
      <c r="F8" s="3"/>
      <c r="G8" s="3"/>
      <c r="H8" s="3"/>
      <c r="I8" s="3"/>
      <c r="J8" s="3"/>
      <c r="K8" s="3"/>
      <c r="L8" s="3"/>
      <c r="M8" s="3"/>
      <c r="N8" s="3"/>
      <c r="O8" s="3"/>
      <c r="P8" s="3"/>
    </row>
    <row r="9" spans="1:16" x14ac:dyDescent="0.3">
      <c r="A9" s="1" t="s">
        <v>110</v>
      </c>
      <c r="P9" s="4" t="s">
        <v>141</v>
      </c>
    </row>
    <row r="10" spans="1:16" x14ac:dyDescent="0.3">
      <c r="A10" s="30" t="s">
        <v>1</v>
      </c>
      <c r="B10" s="30" t="s">
        <v>2</v>
      </c>
      <c r="C10" s="30" t="s">
        <v>3</v>
      </c>
      <c r="D10" s="30" t="s">
        <v>4</v>
      </c>
      <c r="E10" s="30" t="s">
        <v>5</v>
      </c>
      <c r="F10" s="30"/>
      <c r="G10" s="30"/>
      <c r="H10" s="30"/>
      <c r="I10" s="30"/>
      <c r="J10" s="30" t="s">
        <v>12</v>
      </c>
      <c r="K10" s="30"/>
      <c r="L10" s="30"/>
      <c r="M10" s="30"/>
      <c r="N10" s="30"/>
      <c r="O10" s="30"/>
      <c r="P10" s="30" t="s">
        <v>14</v>
      </c>
    </row>
    <row r="11" spans="1:16" x14ac:dyDescent="0.3">
      <c r="A11" s="30"/>
      <c r="B11" s="30"/>
      <c r="C11" s="30"/>
      <c r="D11" s="30"/>
      <c r="E11" s="30" t="s">
        <v>6</v>
      </c>
      <c r="F11" s="30" t="s">
        <v>7</v>
      </c>
      <c r="G11" s="30" t="s">
        <v>8</v>
      </c>
      <c r="H11" s="30"/>
      <c r="I11" s="30" t="s">
        <v>11</v>
      </c>
      <c r="J11" s="30" t="s">
        <v>6</v>
      </c>
      <c r="K11" s="30" t="s">
        <v>13</v>
      </c>
      <c r="L11" s="30" t="s">
        <v>7</v>
      </c>
      <c r="M11" s="30" t="s">
        <v>8</v>
      </c>
      <c r="N11" s="30"/>
      <c r="O11" s="30" t="s">
        <v>11</v>
      </c>
      <c r="P11" s="30"/>
    </row>
    <row r="12" spans="1:16" x14ac:dyDescent="0.3">
      <c r="A12" s="30"/>
      <c r="B12" s="30"/>
      <c r="C12" s="30"/>
      <c r="D12" s="30"/>
      <c r="E12" s="30"/>
      <c r="F12" s="30"/>
      <c r="G12" s="30" t="s">
        <v>9</v>
      </c>
      <c r="H12" s="30" t="s">
        <v>10</v>
      </c>
      <c r="I12" s="30"/>
      <c r="J12" s="30"/>
      <c r="K12" s="30"/>
      <c r="L12" s="30"/>
      <c r="M12" s="30" t="s">
        <v>9</v>
      </c>
      <c r="N12" s="30" t="s">
        <v>10</v>
      </c>
      <c r="O12" s="30"/>
      <c r="P12" s="30"/>
    </row>
    <row r="13" spans="1:16" ht="44.25" customHeight="1" x14ac:dyDescent="0.3">
      <c r="A13" s="30"/>
      <c r="B13" s="30"/>
      <c r="C13" s="30"/>
      <c r="D13" s="30"/>
      <c r="E13" s="30"/>
      <c r="F13" s="30"/>
      <c r="G13" s="30"/>
      <c r="H13" s="30"/>
      <c r="I13" s="30"/>
      <c r="J13" s="30"/>
      <c r="K13" s="30"/>
      <c r="L13" s="30"/>
      <c r="M13" s="30"/>
      <c r="N13" s="30"/>
      <c r="O13" s="30"/>
      <c r="P13" s="30"/>
    </row>
    <row r="14" spans="1:16" x14ac:dyDescent="0.3">
      <c r="A14" s="5">
        <v>1</v>
      </c>
      <c r="B14" s="5">
        <v>2</v>
      </c>
      <c r="C14" s="5">
        <v>3</v>
      </c>
      <c r="D14" s="5">
        <v>4</v>
      </c>
      <c r="E14" s="5">
        <v>5</v>
      </c>
      <c r="F14" s="5">
        <v>6</v>
      </c>
      <c r="G14" s="5">
        <v>7</v>
      </c>
      <c r="H14" s="5">
        <v>8</v>
      </c>
      <c r="I14" s="5">
        <v>9</v>
      </c>
      <c r="J14" s="5">
        <v>10</v>
      </c>
      <c r="K14" s="5">
        <v>11</v>
      </c>
      <c r="L14" s="5">
        <v>12</v>
      </c>
      <c r="M14" s="5">
        <v>13</v>
      </c>
      <c r="N14" s="5">
        <v>14</v>
      </c>
      <c r="O14" s="5">
        <v>15</v>
      </c>
      <c r="P14" s="5">
        <v>16</v>
      </c>
    </row>
    <row r="15" spans="1:16" ht="46.8" x14ac:dyDescent="0.3">
      <c r="A15" s="6" t="s">
        <v>15</v>
      </c>
      <c r="B15" s="7"/>
      <c r="C15" s="8"/>
      <c r="D15" s="9" t="s">
        <v>111</v>
      </c>
      <c r="E15" s="10">
        <f t="shared" ref="E15:P15" si="0">SUM(E16)</f>
        <v>30202469</v>
      </c>
      <c r="F15" s="10">
        <f t="shared" si="0"/>
        <v>30202469</v>
      </c>
      <c r="G15" s="10">
        <f t="shared" si="0"/>
        <v>16078384</v>
      </c>
      <c r="H15" s="10">
        <f t="shared" si="0"/>
        <v>1083453</v>
      </c>
      <c r="I15" s="10">
        <f t="shared" si="0"/>
        <v>0</v>
      </c>
      <c r="J15" s="10">
        <f t="shared" si="0"/>
        <v>1664802.87</v>
      </c>
      <c r="K15" s="10">
        <f t="shared" si="0"/>
        <v>1541662.87</v>
      </c>
      <c r="L15" s="10">
        <f t="shared" si="0"/>
        <v>110500</v>
      </c>
      <c r="M15" s="10">
        <f t="shared" si="0"/>
        <v>0</v>
      </c>
      <c r="N15" s="10">
        <f t="shared" si="0"/>
        <v>15000</v>
      </c>
      <c r="O15" s="10">
        <f t="shared" si="0"/>
        <v>1554302.87</v>
      </c>
      <c r="P15" s="10">
        <f t="shared" si="0"/>
        <v>31867271.870000001</v>
      </c>
    </row>
    <row r="16" spans="1:16" ht="46.8" x14ac:dyDescent="0.3">
      <c r="A16" s="6" t="s">
        <v>16</v>
      </c>
      <c r="B16" s="7"/>
      <c r="C16" s="8"/>
      <c r="D16" s="9" t="s">
        <v>111</v>
      </c>
      <c r="E16" s="10">
        <f t="shared" ref="E16:P16" si="1">SUM(E17:E39)</f>
        <v>30202469</v>
      </c>
      <c r="F16" s="10">
        <f t="shared" si="1"/>
        <v>30202469</v>
      </c>
      <c r="G16" s="10">
        <f t="shared" si="1"/>
        <v>16078384</v>
      </c>
      <c r="H16" s="10">
        <f t="shared" si="1"/>
        <v>1083453</v>
      </c>
      <c r="I16" s="10">
        <f t="shared" si="1"/>
        <v>0</v>
      </c>
      <c r="J16" s="10">
        <f t="shared" si="1"/>
        <v>1664802.87</v>
      </c>
      <c r="K16" s="10">
        <f t="shared" si="1"/>
        <v>1541662.87</v>
      </c>
      <c r="L16" s="10">
        <f t="shared" si="1"/>
        <v>110500</v>
      </c>
      <c r="M16" s="10">
        <f t="shared" si="1"/>
        <v>0</v>
      </c>
      <c r="N16" s="10">
        <f t="shared" si="1"/>
        <v>15000</v>
      </c>
      <c r="O16" s="10">
        <f t="shared" si="1"/>
        <v>1554302.87</v>
      </c>
      <c r="P16" s="10">
        <f t="shared" si="1"/>
        <v>31867271.870000001</v>
      </c>
    </row>
    <row r="17" spans="1:16" ht="93.6" x14ac:dyDescent="0.3">
      <c r="A17" s="11" t="s">
        <v>17</v>
      </c>
      <c r="B17" s="11" t="s">
        <v>19</v>
      </c>
      <c r="C17" s="12" t="s">
        <v>18</v>
      </c>
      <c r="D17" s="13" t="s">
        <v>20</v>
      </c>
      <c r="E17" s="14">
        <v>15065158</v>
      </c>
      <c r="F17" s="14">
        <v>15065158</v>
      </c>
      <c r="G17" s="14">
        <v>10758539</v>
      </c>
      <c r="H17" s="14">
        <v>441528</v>
      </c>
      <c r="I17" s="14">
        <v>0</v>
      </c>
      <c r="J17" s="14">
        <v>1004000</v>
      </c>
      <c r="K17" s="14">
        <v>1004000</v>
      </c>
      <c r="L17" s="14">
        <v>0</v>
      </c>
      <c r="M17" s="14">
        <v>0</v>
      </c>
      <c r="N17" s="14">
        <v>0</v>
      </c>
      <c r="O17" s="14">
        <v>1004000</v>
      </c>
      <c r="P17" s="14">
        <f t="shared" ref="P17:P43" si="2">E17+J17</f>
        <v>16069158</v>
      </c>
    </row>
    <row r="18" spans="1:16" ht="31.2" x14ac:dyDescent="0.3">
      <c r="A18" s="15" t="s">
        <v>133</v>
      </c>
      <c r="B18" s="15" t="s">
        <v>22</v>
      </c>
      <c r="C18" s="12" t="s">
        <v>21</v>
      </c>
      <c r="D18" s="13" t="s">
        <v>132</v>
      </c>
      <c r="E18" s="14">
        <v>10000</v>
      </c>
      <c r="F18" s="14">
        <v>10000</v>
      </c>
      <c r="G18" s="14">
        <v>0</v>
      </c>
      <c r="H18" s="14">
        <v>0</v>
      </c>
      <c r="I18" s="14">
        <v>0</v>
      </c>
      <c r="J18" s="14">
        <v>0</v>
      </c>
      <c r="K18" s="14">
        <v>0</v>
      </c>
      <c r="L18" s="14">
        <v>0</v>
      </c>
      <c r="M18" s="14">
        <v>0</v>
      </c>
      <c r="N18" s="14">
        <v>0</v>
      </c>
      <c r="O18" s="14">
        <v>0</v>
      </c>
      <c r="P18" s="14">
        <f t="shared" si="2"/>
        <v>10000</v>
      </c>
    </row>
    <row r="19" spans="1:16" ht="46.8" x14ac:dyDescent="0.3">
      <c r="A19" s="11" t="s">
        <v>23</v>
      </c>
      <c r="B19" s="11" t="s">
        <v>25</v>
      </c>
      <c r="C19" s="12" t="s">
        <v>24</v>
      </c>
      <c r="D19" s="13" t="s">
        <v>26</v>
      </c>
      <c r="E19" s="14">
        <v>59600</v>
      </c>
      <c r="F19" s="14">
        <v>59600</v>
      </c>
      <c r="G19" s="14">
        <v>0</v>
      </c>
      <c r="H19" s="14">
        <v>0</v>
      </c>
      <c r="I19" s="14">
        <v>0</v>
      </c>
      <c r="J19" s="14">
        <v>0</v>
      </c>
      <c r="K19" s="14">
        <v>0</v>
      </c>
      <c r="L19" s="14">
        <v>0</v>
      </c>
      <c r="M19" s="14">
        <v>0</v>
      </c>
      <c r="N19" s="14">
        <v>0</v>
      </c>
      <c r="O19" s="14">
        <v>0</v>
      </c>
      <c r="P19" s="14">
        <f t="shared" si="2"/>
        <v>59600</v>
      </c>
    </row>
    <row r="20" spans="1:16" ht="46.8" x14ac:dyDescent="0.3">
      <c r="A20" s="16" t="s">
        <v>147</v>
      </c>
      <c r="B20" s="16" t="s">
        <v>148</v>
      </c>
      <c r="C20" s="17" t="s">
        <v>24</v>
      </c>
      <c r="D20" s="18" t="s">
        <v>149</v>
      </c>
      <c r="E20" s="14">
        <v>21351</v>
      </c>
      <c r="F20" s="14">
        <v>21351</v>
      </c>
      <c r="G20" s="14">
        <v>0</v>
      </c>
      <c r="H20" s="14">
        <v>0</v>
      </c>
      <c r="I20" s="14">
        <v>0</v>
      </c>
      <c r="J20" s="14">
        <v>0</v>
      </c>
      <c r="K20" s="14">
        <v>0</v>
      </c>
      <c r="L20" s="14">
        <v>0</v>
      </c>
      <c r="M20" s="14">
        <v>0</v>
      </c>
      <c r="N20" s="14">
        <v>0</v>
      </c>
      <c r="O20" s="14">
        <v>0</v>
      </c>
      <c r="P20" s="14">
        <f t="shared" si="2"/>
        <v>21351</v>
      </c>
    </row>
    <row r="21" spans="1:16" ht="93.6" x14ac:dyDescent="0.3">
      <c r="A21" s="11" t="s">
        <v>27</v>
      </c>
      <c r="B21" s="11" t="s">
        <v>29</v>
      </c>
      <c r="C21" s="12" t="s">
        <v>28</v>
      </c>
      <c r="D21" s="13" t="s">
        <v>30</v>
      </c>
      <c r="E21" s="14">
        <v>97500</v>
      </c>
      <c r="F21" s="14">
        <v>97500</v>
      </c>
      <c r="G21" s="14">
        <v>0</v>
      </c>
      <c r="H21" s="14">
        <v>0</v>
      </c>
      <c r="I21" s="14">
        <v>0</v>
      </c>
      <c r="J21" s="14">
        <v>0</v>
      </c>
      <c r="K21" s="14">
        <v>0</v>
      </c>
      <c r="L21" s="14">
        <v>0</v>
      </c>
      <c r="M21" s="14">
        <v>0</v>
      </c>
      <c r="N21" s="14">
        <v>0</v>
      </c>
      <c r="O21" s="14">
        <v>0</v>
      </c>
      <c r="P21" s="14">
        <f t="shared" si="2"/>
        <v>97500</v>
      </c>
    </row>
    <row r="22" spans="1:16" ht="109.2" x14ac:dyDescent="0.3">
      <c r="A22" s="11" t="s">
        <v>31</v>
      </c>
      <c r="B22" s="11" t="s">
        <v>33</v>
      </c>
      <c r="C22" s="12" t="s">
        <v>32</v>
      </c>
      <c r="D22" s="13" t="s">
        <v>34</v>
      </c>
      <c r="E22" s="14">
        <v>256000</v>
      </c>
      <c r="F22" s="14">
        <v>256000</v>
      </c>
      <c r="G22" s="14">
        <v>0</v>
      </c>
      <c r="H22" s="14">
        <v>0</v>
      </c>
      <c r="I22" s="14">
        <v>0</v>
      </c>
      <c r="J22" s="14">
        <v>0</v>
      </c>
      <c r="K22" s="14">
        <v>0</v>
      </c>
      <c r="L22" s="14">
        <v>0</v>
      </c>
      <c r="M22" s="14">
        <v>0</v>
      </c>
      <c r="N22" s="14">
        <v>0</v>
      </c>
      <c r="O22" s="14">
        <v>0</v>
      </c>
      <c r="P22" s="14">
        <f t="shared" si="2"/>
        <v>256000</v>
      </c>
    </row>
    <row r="23" spans="1:16" ht="62.4" x14ac:dyDescent="0.3">
      <c r="A23" s="16" t="s">
        <v>118</v>
      </c>
      <c r="B23" s="16" t="s">
        <v>119</v>
      </c>
      <c r="C23" s="17" t="s">
        <v>120</v>
      </c>
      <c r="D23" s="18" t="s">
        <v>121</v>
      </c>
      <c r="E23" s="14">
        <v>60000</v>
      </c>
      <c r="F23" s="14">
        <v>60000</v>
      </c>
      <c r="G23" s="14">
        <v>0</v>
      </c>
      <c r="H23" s="14">
        <v>0</v>
      </c>
      <c r="I23" s="14">
        <v>0</v>
      </c>
      <c r="J23" s="14">
        <v>0</v>
      </c>
      <c r="K23" s="14">
        <v>0</v>
      </c>
      <c r="L23" s="14">
        <v>0</v>
      </c>
      <c r="M23" s="14">
        <v>0</v>
      </c>
      <c r="N23" s="14">
        <v>0</v>
      </c>
      <c r="O23" s="14">
        <v>0</v>
      </c>
      <c r="P23" s="14">
        <f t="shared" si="2"/>
        <v>60000</v>
      </c>
    </row>
    <row r="24" spans="1:16" ht="31.2" x14ac:dyDescent="0.3">
      <c r="A24" s="24" t="s">
        <v>165</v>
      </c>
      <c r="B24" s="24">
        <v>3210</v>
      </c>
      <c r="C24" s="24">
        <v>1050</v>
      </c>
      <c r="D24" s="18" t="s">
        <v>160</v>
      </c>
      <c r="E24" s="14">
        <v>62500</v>
      </c>
      <c r="F24" s="14">
        <v>62500</v>
      </c>
      <c r="G24" s="14">
        <v>51200</v>
      </c>
      <c r="H24" s="14">
        <v>0</v>
      </c>
      <c r="I24" s="14">
        <v>0</v>
      </c>
      <c r="J24" s="14">
        <v>0</v>
      </c>
      <c r="K24" s="14">
        <v>0</v>
      </c>
      <c r="L24" s="14">
        <v>0</v>
      </c>
      <c r="M24" s="14">
        <v>0</v>
      </c>
      <c r="N24" s="14">
        <v>0</v>
      </c>
      <c r="O24" s="14">
        <v>0</v>
      </c>
      <c r="P24" s="14">
        <f t="shared" si="2"/>
        <v>62500</v>
      </c>
    </row>
    <row r="25" spans="1:16" ht="62.4" x14ac:dyDescent="0.3">
      <c r="A25" s="16" t="s">
        <v>122</v>
      </c>
      <c r="B25" s="16" t="s">
        <v>123</v>
      </c>
      <c r="C25" s="17" t="s">
        <v>24</v>
      </c>
      <c r="D25" s="18" t="s">
        <v>124</v>
      </c>
      <c r="E25" s="14">
        <v>52500</v>
      </c>
      <c r="F25" s="14">
        <v>52500</v>
      </c>
      <c r="G25" s="14">
        <v>0</v>
      </c>
      <c r="H25" s="14">
        <v>0</v>
      </c>
      <c r="I25" s="14">
        <v>0</v>
      </c>
      <c r="J25" s="14">
        <v>0</v>
      </c>
      <c r="K25" s="14">
        <v>0</v>
      </c>
      <c r="L25" s="14">
        <v>0</v>
      </c>
      <c r="M25" s="14">
        <v>0</v>
      </c>
      <c r="N25" s="14">
        <v>0</v>
      </c>
      <c r="O25" s="14">
        <v>0</v>
      </c>
      <c r="P25" s="14">
        <f t="shared" si="2"/>
        <v>52500</v>
      </c>
    </row>
    <row r="26" spans="1:16" ht="46.8" x14ac:dyDescent="0.3">
      <c r="A26" s="11" t="s">
        <v>35</v>
      </c>
      <c r="B26" s="11" t="s">
        <v>37</v>
      </c>
      <c r="C26" s="12" t="s">
        <v>36</v>
      </c>
      <c r="D26" s="13" t="s">
        <v>38</v>
      </c>
      <c r="E26" s="14">
        <v>4332754</v>
      </c>
      <c r="F26" s="14">
        <v>4332754</v>
      </c>
      <c r="G26" s="14">
        <v>3206732</v>
      </c>
      <c r="H26" s="14">
        <v>0</v>
      </c>
      <c r="I26" s="14">
        <v>0</v>
      </c>
      <c r="J26" s="14">
        <v>144000</v>
      </c>
      <c r="K26" s="14">
        <v>54000</v>
      </c>
      <c r="L26" s="14">
        <v>90000</v>
      </c>
      <c r="M26" s="14">
        <v>0</v>
      </c>
      <c r="N26" s="14">
        <v>0</v>
      </c>
      <c r="O26" s="14">
        <v>54000</v>
      </c>
      <c r="P26" s="14">
        <f t="shared" si="2"/>
        <v>4476754</v>
      </c>
    </row>
    <row r="27" spans="1:16" ht="31.2" x14ac:dyDescent="0.3">
      <c r="A27" s="11" t="s">
        <v>39</v>
      </c>
      <c r="B27" s="11" t="s">
        <v>40</v>
      </c>
      <c r="C27" s="12" t="s">
        <v>36</v>
      </c>
      <c r="D27" s="13" t="s">
        <v>41</v>
      </c>
      <c r="E27" s="14">
        <v>4023000</v>
      </c>
      <c r="F27" s="14">
        <v>4023000</v>
      </c>
      <c r="G27" s="14">
        <v>0</v>
      </c>
      <c r="H27" s="14">
        <v>0</v>
      </c>
      <c r="I27" s="14">
        <v>0</v>
      </c>
      <c r="J27" s="14">
        <v>0</v>
      </c>
      <c r="K27" s="14">
        <v>0</v>
      </c>
      <c r="L27" s="14">
        <v>0</v>
      </c>
      <c r="M27" s="14">
        <v>0</v>
      </c>
      <c r="N27" s="14">
        <v>0</v>
      </c>
      <c r="O27" s="14">
        <v>0</v>
      </c>
      <c r="P27" s="14">
        <f t="shared" si="2"/>
        <v>4023000</v>
      </c>
    </row>
    <row r="28" spans="1:16" ht="31.2" x14ac:dyDescent="0.3">
      <c r="A28" s="11" t="s">
        <v>48</v>
      </c>
      <c r="B28" s="11" t="s">
        <v>50</v>
      </c>
      <c r="C28" s="12" t="s">
        <v>49</v>
      </c>
      <c r="D28" s="13" t="s">
        <v>51</v>
      </c>
      <c r="E28" s="14">
        <v>60000</v>
      </c>
      <c r="F28" s="14">
        <v>60000</v>
      </c>
      <c r="G28" s="14">
        <v>0</v>
      </c>
      <c r="H28" s="14">
        <v>0</v>
      </c>
      <c r="I28" s="14">
        <v>0</v>
      </c>
      <c r="J28" s="14">
        <v>0</v>
      </c>
      <c r="K28" s="14">
        <v>0</v>
      </c>
      <c r="L28" s="14">
        <v>0</v>
      </c>
      <c r="M28" s="14">
        <v>0</v>
      </c>
      <c r="N28" s="14">
        <v>0</v>
      </c>
      <c r="O28" s="14">
        <v>0</v>
      </c>
      <c r="P28" s="14">
        <f t="shared" si="2"/>
        <v>60000</v>
      </c>
    </row>
    <row r="29" spans="1:16" ht="31.2" x14ac:dyDescent="0.3">
      <c r="A29" s="11" t="s">
        <v>52</v>
      </c>
      <c r="B29" s="11" t="s">
        <v>54</v>
      </c>
      <c r="C29" s="12" t="s">
        <v>53</v>
      </c>
      <c r="D29" s="13" t="s">
        <v>55</v>
      </c>
      <c r="E29" s="14">
        <v>0</v>
      </c>
      <c r="F29" s="14">
        <v>0</v>
      </c>
      <c r="G29" s="14">
        <v>0</v>
      </c>
      <c r="H29" s="14">
        <v>0</v>
      </c>
      <c r="I29" s="14">
        <v>0</v>
      </c>
      <c r="J29" s="14">
        <v>5500</v>
      </c>
      <c r="K29" s="14">
        <v>0</v>
      </c>
      <c r="L29" s="14">
        <v>5500</v>
      </c>
      <c r="M29" s="14">
        <v>0</v>
      </c>
      <c r="N29" s="14">
        <v>0</v>
      </c>
      <c r="O29" s="14">
        <v>0</v>
      </c>
      <c r="P29" s="14">
        <f t="shared" si="2"/>
        <v>5500</v>
      </c>
    </row>
    <row r="30" spans="1:16" ht="31.2" x14ac:dyDescent="0.3">
      <c r="A30" s="11" t="s">
        <v>56</v>
      </c>
      <c r="B30" s="11" t="s">
        <v>58</v>
      </c>
      <c r="C30" s="12" t="s">
        <v>57</v>
      </c>
      <c r="D30" s="13" t="s">
        <v>59</v>
      </c>
      <c r="E30" s="14">
        <v>20000</v>
      </c>
      <c r="F30" s="14">
        <v>20000</v>
      </c>
      <c r="G30" s="14">
        <v>0</v>
      </c>
      <c r="H30" s="14">
        <v>15000</v>
      </c>
      <c r="I30" s="14">
        <v>0</v>
      </c>
      <c r="J30" s="14">
        <v>15000</v>
      </c>
      <c r="K30" s="14">
        <v>0</v>
      </c>
      <c r="L30" s="14">
        <v>15000</v>
      </c>
      <c r="M30" s="14">
        <v>0</v>
      </c>
      <c r="N30" s="14">
        <v>15000</v>
      </c>
      <c r="O30" s="14">
        <v>0</v>
      </c>
      <c r="P30" s="14">
        <f t="shared" si="2"/>
        <v>35000</v>
      </c>
    </row>
    <row r="31" spans="1:16" ht="31.2" x14ac:dyDescent="0.3">
      <c r="A31" s="11" t="s">
        <v>60</v>
      </c>
      <c r="B31" s="11" t="s">
        <v>61</v>
      </c>
      <c r="C31" s="12" t="s">
        <v>57</v>
      </c>
      <c r="D31" s="13" t="s">
        <v>62</v>
      </c>
      <c r="E31" s="14">
        <v>3285085</v>
      </c>
      <c r="F31" s="14">
        <v>3285085</v>
      </c>
      <c r="G31" s="14">
        <v>1461011</v>
      </c>
      <c r="H31" s="14">
        <v>626925</v>
      </c>
      <c r="I31" s="14">
        <v>0</v>
      </c>
      <c r="J31" s="14">
        <v>174600</v>
      </c>
      <c r="K31" s="14">
        <v>174600</v>
      </c>
      <c r="L31" s="14">
        <v>0</v>
      </c>
      <c r="M31" s="14">
        <v>0</v>
      </c>
      <c r="N31" s="14">
        <v>0</v>
      </c>
      <c r="O31" s="14">
        <v>174600</v>
      </c>
      <c r="P31" s="14">
        <f t="shared" si="2"/>
        <v>3459685</v>
      </c>
    </row>
    <row r="32" spans="1:16" ht="31.2" x14ac:dyDescent="0.3">
      <c r="A32" s="16" t="s">
        <v>125</v>
      </c>
      <c r="B32" s="16" t="s">
        <v>126</v>
      </c>
      <c r="C32" s="17" t="s">
        <v>57</v>
      </c>
      <c r="D32" s="18" t="s">
        <v>127</v>
      </c>
      <c r="E32" s="14">
        <v>26000</v>
      </c>
      <c r="F32" s="14">
        <v>26000</v>
      </c>
      <c r="G32" s="14">
        <v>0</v>
      </c>
      <c r="H32" s="14">
        <v>0</v>
      </c>
      <c r="I32" s="14">
        <v>0</v>
      </c>
      <c r="J32" s="14">
        <v>0</v>
      </c>
      <c r="K32" s="14">
        <v>0</v>
      </c>
      <c r="L32" s="14">
        <v>0</v>
      </c>
      <c r="M32" s="14">
        <v>0</v>
      </c>
      <c r="N32" s="14">
        <v>0</v>
      </c>
      <c r="O32" s="14">
        <v>0</v>
      </c>
      <c r="P32" s="14">
        <f t="shared" si="2"/>
        <v>26000</v>
      </c>
    </row>
    <row r="33" spans="1:16" x14ac:dyDescent="0.3">
      <c r="A33" s="16" t="s">
        <v>174</v>
      </c>
      <c r="B33" s="16">
        <v>7130</v>
      </c>
      <c r="C33" s="24" t="s">
        <v>175</v>
      </c>
      <c r="D33" s="18" t="s">
        <v>176</v>
      </c>
      <c r="E33" s="14">
        <v>95000</v>
      </c>
      <c r="F33" s="14">
        <v>95000</v>
      </c>
      <c r="G33" s="14">
        <v>0</v>
      </c>
      <c r="H33" s="14">
        <v>0</v>
      </c>
      <c r="I33" s="14">
        <v>0</v>
      </c>
      <c r="J33" s="14">
        <v>0</v>
      </c>
      <c r="K33" s="14">
        <v>0</v>
      </c>
      <c r="L33" s="14">
        <v>0</v>
      </c>
      <c r="M33" s="14">
        <v>0</v>
      </c>
      <c r="N33" s="14">
        <v>0</v>
      </c>
      <c r="O33" s="14">
        <v>0</v>
      </c>
      <c r="P33" s="14">
        <f t="shared" si="2"/>
        <v>95000</v>
      </c>
    </row>
    <row r="34" spans="1:16" ht="31.2" x14ac:dyDescent="0.3">
      <c r="A34" s="16" t="s">
        <v>128</v>
      </c>
      <c r="B34" s="16" t="s">
        <v>129</v>
      </c>
      <c r="C34" s="17" t="s">
        <v>130</v>
      </c>
      <c r="D34" s="18" t="s">
        <v>131</v>
      </c>
      <c r="E34" s="14">
        <v>81120</v>
      </c>
      <c r="F34" s="14">
        <v>81120</v>
      </c>
      <c r="G34" s="14">
        <v>0</v>
      </c>
      <c r="H34" s="14">
        <v>0</v>
      </c>
      <c r="I34" s="14">
        <v>0</v>
      </c>
      <c r="J34" s="14">
        <v>0</v>
      </c>
      <c r="K34" s="14">
        <v>0</v>
      </c>
      <c r="L34" s="14">
        <v>0</v>
      </c>
      <c r="M34" s="14">
        <v>0</v>
      </c>
      <c r="N34" s="14">
        <v>0</v>
      </c>
      <c r="O34" s="14">
        <v>0</v>
      </c>
      <c r="P34" s="14">
        <f t="shared" si="2"/>
        <v>81120</v>
      </c>
    </row>
    <row r="35" spans="1:16" ht="46.8" x14ac:dyDescent="0.3">
      <c r="A35" s="11" t="s">
        <v>63</v>
      </c>
      <c r="B35" s="11" t="s">
        <v>65</v>
      </c>
      <c r="C35" s="12" t="s">
        <v>64</v>
      </c>
      <c r="D35" s="13" t="s">
        <v>66</v>
      </c>
      <c r="E35" s="14">
        <v>1601500</v>
      </c>
      <c r="F35" s="14">
        <v>1601500</v>
      </c>
      <c r="G35" s="14">
        <v>0</v>
      </c>
      <c r="H35" s="14">
        <v>0</v>
      </c>
      <c r="I35" s="14">
        <v>0</v>
      </c>
      <c r="J35" s="14">
        <v>210562.87</v>
      </c>
      <c r="K35" s="14">
        <v>210562.87</v>
      </c>
      <c r="L35" s="14">
        <v>0</v>
      </c>
      <c r="M35" s="14">
        <v>0</v>
      </c>
      <c r="N35" s="14">
        <v>0</v>
      </c>
      <c r="O35" s="14">
        <v>210562.87</v>
      </c>
      <c r="P35" s="14">
        <f t="shared" si="2"/>
        <v>1812062.87</v>
      </c>
    </row>
    <row r="36" spans="1:16" ht="31.2" x14ac:dyDescent="0.3">
      <c r="A36" s="11" t="s">
        <v>67</v>
      </c>
      <c r="B36" s="11" t="s">
        <v>69</v>
      </c>
      <c r="C36" s="12" t="s">
        <v>68</v>
      </c>
      <c r="D36" s="13" t="s">
        <v>70</v>
      </c>
      <c r="E36" s="14">
        <v>19200</v>
      </c>
      <c r="F36" s="14">
        <v>19200</v>
      </c>
      <c r="G36" s="14">
        <v>0</v>
      </c>
      <c r="H36" s="14">
        <v>0</v>
      </c>
      <c r="I36" s="14">
        <v>0</v>
      </c>
      <c r="J36" s="14">
        <v>0</v>
      </c>
      <c r="K36" s="14">
        <v>0</v>
      </c>
      <c r="L36" s="14">
        <v>0</v>
      </c>
      <c r="M36" s="14">
        <v>0</v>
      </c>
      <c r="N36" s="14">
        <v>0</v>
      </c>
      <c r="O36" s="14">
        <v>0</v>
      </c>
      <c r="P36" s="14">
        <f t="shared" si="2"/>
        <v>19200</v>
      </c>
    </row>
    <row r="37" spans="1:16" ht="46.8" x14ac:dyDescent="0.3">
      <c r="A37" s="11" t="s">
        <v>161</v>
      </c>
      <c r="B37" s="11">
        <v>8110</v>
      </c>
      <c r="C37" s="12" t="s">
        <v>72</v>
      </c>
      <c r="D37" s="13" t="s">
        <v>162</v>
      </c>
      <c r="E37" s="14">
        <v>0</v>
      </c>
      <c r="F37" s="14">
        <v>0</v>
      </c>
      <c r="G37" s="14">
        <v>0</v>
      </c>
      <c r="H37" s="14">
        <v>0</v>
      </c>
      <c r="I37" s="14">
        <v>0</v>
      </c>
      <c r="J37" s="14">
        <v>98500</v>
      </c>
      <c r="K37" s="14">
        <v>98500</v>
      </c>
      <c r="L37" s="14">
        <v>0</v>
      </c>
      <c r="M37" s="14">
        <v>0</v>
      </c>
      <c r="N37" s="14">
        <v>0</v>
      </c>
      <c r="O37" s="14">
        <v>98500</v>
      </c>
      <c r="P37" s="14">
        <f t="shared" si="2"/>
        <v>98500</v>
      </c>
    </row>
    <row r="38" spans="1:16" ht="31.2" x14ac:dyDescent="0.3">
      <c r="A38" s="11" t="s">
        <v>71</v>
      </c>
      <c r="B38" s="11" t="s">
        <v>73</v>
      </c>
      <c r="C38" s="12" t="s">
        <v>72</v>
      </c>
      <c r="D38" s="13" t="s">
        <v>74</v>
      </c>
      <c r="E38" s="14">
        <v>974201</v>
      </c>
      <c r="F38" s="14">
        <v>974201</v>
      </c>
      <c r="G38" s="14">
        <v>600902</v>
      </c>
      <c r="H38" s="14">
        <v>0</v>
      </c>
      <c r="I38" s="14">
        <v>0</v>
      </c>
      <c r="J38" s="14">
        <v>0</v>
      </c>
      <c r="K38" s="14">
        <v>0</v>
      </c>
      <c r="L38" s="14">
        <v>0</v>
      </c>
      <c r="M38" s="14">
        <v>0</v>
      </c>
      <c r="N38" s="14">
        <v>0</v>
      </c>
      <c r="O38" s="14">
        <v>0</v>
      </c>
      <c r="P38" s="14">
        <f t="shared" si="2"/>
        <v>974201</v>
      </c>
    </row>
    <row r="39" spans="1:16" ht="31.2" x14ac:dyDescent="0.3">
      <c r="A39" s="11" t="s">
        <v>75</v>
      </c>
      <c r="B39" s="11" t="s">
        <v>77</v>
      </c>
      <c r="C39" s="12" t="s">
        <v>76</v>
      </c>
      <c r="D39" s="13" t="s">
        <v>78</v>
      </c>
      <c r="E39" s="14">
        <v>0</v>
      </c>
      <c r="F39" s="14">
        <v>0</v>
      </c>
      <c r="G39" s="14">
        <v>0</v>
      </c>
      <c r="H39" s="14">
        <v>0</v>
      </c>
      <c r="I39" s="14">
        <v>0</v>
      </c>
      <c r="J39" s="14">
        <v>12640</v>
      </c>
      <c r="K39" s="14">
        <v>0</v>
      </c>
      <c r="L39" s="14">
        <v>0</v>
      </c>
      <c r="M39" s="14">
        <v>0</v>
      </c>
      <c r="N39" s="14">
        <v>0</v>
      </c>
      <c r="O39" s="14">
        <v>12640</v>
      </c>
      <c r="P39" s="14">
        <f t="shared" si="2"/>
        <v>12640</v>
      </c>
    </row>
    <row r="40" spans="1:16" ht="78" x14ac:dyDescent="0.3">
      <c r="A40" s="6" t="s">
        <v>79</v>
      </c>
      <c r="B40" s="7"/>
      <c r="C40" s="8"/>
      <c r="D40" s="9" t="s">
        <v>112</v>
      </c>
      <c r="E40" s="10">
        <f t="shared" ref="E40:P40" si="3">SUM(E41)</f>
        <v>62333511.25</v>
      </c>
      <c r="F40" s="10">
        <f t="shared" si="3"/>
        <v>62333511.25</v>
      </c>
      <c r="G40" s="10">
        <f t="shared" si="3"/>
        <v>39233822.549999997</v>
      </c>
      <c r="H40" s="10">
        <f t="shared" si="3"/>
        <v>8993552.7899999991</v>
      </c>
      <c r="I40" s="10">
        <f t="shared" si="3"/>
        <v>0</v>
      </c>
      <c r="J40" s="10">
        <f t="shared" si="3"/>
        <v>6481491</v>
      </c>
      <c r="K40" s="10">
        <f t="shared" si="3"/>
        <v>5430144</v>
      </c>
      <c r="L40" s="10">
        <f t="shared" si="3"/>
        <v>1048987</v>
      </c>
      <c r="M40" s="10">
        <f t="shared" si="3"/>
        <v>0</v>
      </c>
      <c r="N40" s="10">
        <f t="shared" si="3"/>
        <v>0</v>
      </c>
      <c r="O40" s="10">
        <f t="shared" si="3"/>
        <v>5432504</v>
      </c>
      <c r="P40" s="10">
        <f t="shared" si="3"/>
        <v>68815002.25</v>
      </c>
    </row>
    <row r="41" spans="1:16" ht="78" x14ac:dyDescent="0.3">
      <c r="A41" s="6" t="s">
        <v>80</v>
      </c>
      <c r="B41" s="7"/>
      <c r="C41" s="8"/>
      <c r="D41" s="9" t="s">
        <v>112</v>
      </c>
      <c r="E41" s="10">
        <f>SUM(E42:E57)</f>
        <v>62333511.25</v>
      </c>
      <c r="F41" s="10">
        <f t="shared" ref="F41:P41" si="4">SUM(F42:F57)</f>
        <v>62333511.25</v>
      </c>
      <c r="G41" s="10">
        <f t="shared" si="4"/>
        <v>39233822.549999997</v>
      </c>
      <c r="H41" s="10">
        <f t="shared" si="4"/>
        <v>8993552.7899999991</v>
      </c>
      <c r="I41" s="10">
        <f t="shared" si="4"/>
        <v>0</v>
      </c>
      <c r="J41" s="10">
        <f t="shared" si="4"/>
        <v>6481491</v>
      </c>
      <c r="K41" s="10">
        <f t="shared" si="4"/>
        <v>5430144</v>
      </c>
      <c r="L41" s="10">
        <f t="shared" si="4"/>
        <v>1048987</v>
      </c>
      <c r="M41" s="10">
        <f t="shared" si="4"/>
        <v>0</v>
      </c>
      <c r="N41" s="10">
        <f t="shared" si="4"/>
        <v>0</v>
      </c>
      <c r="O41" s="10">
        <f t="shared" si="4"/>
        <v>5432504</v>
      </c>
      <c r="P41" s="10">
        <f t="shared" si="4"/>
        <v>68815002.25</v>
      </c>
    </row>
    <row r="42" spans="1:16" ht="46.8" x14ac:dyDescent="0.3">
      <c r="A42" s="11" t="s">
        <v>81</v>
      </c>
      <c r="B42" s="11" t="s">
        <v>82</v>
      </c>
      <c r="C42" s="12" t="s">
        <v>18</v>
      </c>
      <c r="D42" s="13" t="s">
        <v>83</v>
      </c>
      <c r="E42" s="14">
        <v>1221072</v>
      </c>
      <c r="F42" s="14">
        <v>1221072</v>
      </c>
      <c r="G42" s="14">
        <v>985600</v>
      </c>
      <c r="H42" s="14">
        <v>0</v>
      </c>
      <c r="I42" s="14">
        <v>0</v>
      </c>
      <c r="J42" s="14">
        <v>0</v>
      </c>
      <c r="K42" s="14">
        <v>0</v>
      </c>
      <c r="L42" s="14">
        <v>0</v>
      </c>
      <c r="M42" s="14">
        <v>0</v>
      </c>
      <c r="N42" s="14">
        <v>0</v>
      </c>
      <c r="O42" s="14">
        <v>0</v>
      </c>
      <c r="P42" s="14">
        <f t="shared" si="2"/>
        <v>1221072</v>
      </c>
    </row>
    <row r="43" spans="1:16" x14ac:dyDescent="0.3">
      <c r="A43" s="11" t="s">
        <v>84</v>
      </c>
      <c r="B43" s="11" t="s">
        <v>32</v>
      </c>
      <c r="C43" s="12" t="s">
        <v>85</v>
      </c>
      <c r="D43" s="13" t="s">
        <v>86</v>
      </c>
      <c r="E43" s="14">
        <v>5397109.79</v>
      </c>
      <c r="F43" s="14">
        <v>5397109.79</v>
      </c>
      <c r="G43" s="14">
        <v>3284677</v>
      </c>
      <c r="H43" s="14">
        <v>621265.79</v>
      </c>
      <c r="I43" s="14">
        <v>0</v>
      </c>
      <c r="J43" s="14">
        <v>248637</v>
      </c>
      <c r="K43" s="14">
        <v>0</v>
      </c>
      <c r="L43" s="14">
        <v>248637</v>
      </c>
      <c r="M43" s="14">
        <v>0</v>
      </c>
      <c r="N43" s="14">
        <v>0</v>
      </c>
      <c r="O43" s="14">
        <v>0</v>
      </c>
      <c r="P43" s="14">
        <f t="shared" si="2"/>
        <v>5645746.79</v>
      </c>
    </row>
    <row r="44" spans="1:16" ht="46.8" x14ac:dyDescent="0.3">
      <c r="A44" s="11" t="s">
        <v>87</v>
      </c>
      <c r="B44" s="11" t="s">
        <v>89</v>
      </c>
      <c r="C44" s="12" t="s">
        <v>88</v>
      </c>
      <c r="D44" s="13" t="s">
        <v>163</v>
      </c>
      <c r="E44" s="14">
        <v>25631081.120000001</v>
      </c>
      <c r="F44" s="14">
        <v>25631081.120000001</v>
      </c>
      <c r="G44" s="14">
        <v>11124341</v>
      </c>
      <c r="H44" s="14">
        <v>8162743</v>
      </c>
      <c r="I44" s="14">
        <v>0</v>
      </c>
      <c r="J44" s="14">
        <v>5854094</v>
      </c>
      <c r="K44" s="14">
        <v>5053744</v>
      </c>
      <c r="L44" s="14">
        <v>800350</v>
      </c>
      <c r="M44" s="14">
        <v>0</v>
      </c>
      <c r="N44" s="14">
        <v>0</v>
      </c>
      <c r="O44" s="14">
        <v>5053744</v>
      </c>
      <c r="P44" s="14">
        <f t="shared" ref="P44:P67" si="5">E44+J44</f>
        <v>31485175.120000001</v>
      </c>
    </row>
    <row r="45" spans="1:16" ht="46.8" x14ac:dyDescent="0.3">
      <c r="A45" s="16" t="s">
        <v>144</v>
      </c>
      <c r="B45" s="16" t="s">
        <v>142</v>
      </c>
      <c r="C45" s="17" t="s">
        <v>88</v>
      </c>
      <c r="D45" s="18" t="s">
        <v>143</v>
      </c>
      <c r="E45" s="14">
        <v>22904100</v>
      </c>
      <c r="F45" s="14">
        <v>22904100</v>
      </c>
      <c r="G45" s="14">
        <v>18773852</v>
      </c>
      <c r="H45" s="14">
        <v>0</v>
      </c>
      <c r="I45" s="14">
        <v>0</v>
      </c>
      <c r="J45" s="14">
        <v>0</v>
      </c>
      <c r="K45" s="14">
        <v>0</v>
      </c>
      <c r="L45" s="14">
        <v>0</v>
      </c>
      <c r="M45" s="14">
        <v>0</v>
      </c>
      <c r="N45" s="14">
        <v>0</v>
      </c>
      <c r="O45" s="14">
        <v>0</v>
      </c>
      <c r="P45" s="14">
        <f t="shared" si="5"/>
        <v>22904100</v>
      </c>
    </row>
    <row r="46" spans="1:16" ht="193.5" customHeight="1" x14ac:dyDescent="0.3">
      <c r="A46" s="16" t="s">
        <v>166</v>
      </c>
      <c r="B46" s="16">
        <v>1061</v>
      </c>
      <c r="C46" s="17" t="s">
        <v>88</v>
      </c>
      <c r="D46" s="18" t="s">
        <v>167</v>
      </c>
      <c r="E46" s="14">
        <v>370.35</v>
      </c>
      <c r="F46" s="14">
        <v>370.35</v>
      </c>
      <c r="G46" s="14">
        <v>288.87</v>
      </c>
      <c r="H46" s="14">
        <v>0</v>
      </c>
      <c r="I46" s="14">
        <v>0</v>
      </c>
      <c r="J46" s="14">
        <v>0</v>
      </c>
      <c r="K46" s="14">
        <v>0</v>
      </c>
      <c r="L46" s="14">
        <v>0</v>
      </c>
      <c r="M46" s="14">
        <v>0</v>
      </c>
      <c r="N46" s="14">
        <v>0</v>
      </c>
      <c r="O46" s="14">
        <v>0</v>
      </c>
      <c r="P46" s="14">
        <f t="shared" si="5"/>
        <v>370.35</v>
      </c>
    </row>
    <row r="47" spans="1:16" ht="31.2" x14ac:dyDescent="0.3">
      <c r="A47" s="11" t="s">
        <v>90</v>
      </c>
      <c r="B47" s="11" t="s">
        <v>92</v>
      </c>
      <c r="C47" s="12" t="s">
        <v>91</v>
      </c>
      <c r="D47" s="13" t="s">
        <v>93</v>
      </c>
      <c r="E47" s="14">
        <v>2836786</v>
      </c>
      <c r="F47" s="14">
        <v>2836786</v>
      </c>
      <c r="G47" s="14">
        <v>1977002</v>
      </c>
      <c r="H47" s="14">
        <v>0</v>
      </c>
      <c r="I47" s="14">
        <v>0</v>
      </c>
      <c r="J47" s="14">
        <v>22000</v>
      </c>
      <c r="K47" s="14">
        <v>22000</v>
      </c>
      <c r="L47" s="14">
        <v>0</v>
      </c>
      <c r="M47" s="14">
        <v>0</v>
      </c>
      <c r="N47" s="14">
        <v>0</v>
      </c>
      <c r="O47" s="14">
        <v>22000</v>
      </c>
      <c r="P47" s="14">
        <f t="shared" si="5"/>
        <v>2858786</v>
      </c>
    </row>
    <row r="48" spans="1:16" x14ac:dyDescent="0.3">
      <c r="A48" s="16" t="s">
        <v>137</v>
      </c>
      <c r="B48" s="16" t="s">
        <v>138</v>
      </c>
      <c r="C48" s="17" t="s">
        <v>91</v>
      </c>
      <c r="D48" s="18" t="s">
        <v>139</v>
      </c>
      <c r="E48" s="14">
        <v>42240</v>
      </c>
      <c r="F48" s="14">
        <v>42240</v>
      </c>
      <c r="G48" s="14">
        <v>0</v>
      </c>
      <c r="H48" s="14">
        <v>0</v>
      </c>
      <c r="I48" s="14">
        <v>0</v>
      </c>
      <c r="J48" s="14">
        <v>0</v>
      </c>
      <c r="K48" s="14">
        <v>0</v>
      </c>
      <c r="L48" s="14">
        <v>0</v>
      </c>
      <c r="M48" s="14">
        <v>0</v>
      </c>
      <c r="N48" s="14">
        <v>0</v>
      </c>
      <c r="O48" s="14">
        <v>0</v>
      </c>
      <c r="P48" s="14">
        <f t="shared" si="5"/>
        <v>42240</v>
      </c>
    </row>
    <row r="49" spans="1:16" ht="78" x14ac:dyDescent="0.3">
      <c r="A49" s="16" t="s">
        <v>169</v>
      </c>
      <c r="B49" s="16">
        <v>1200</v>
      </c>
      <c r="C49" s="17" t="s">
        <v>91</v>
      </c>
      <c r="D49" s="18" t="s">
        <v>168</v>
      </c>
      <c r="E49" s="14">
        <v>11338</v>
      </c>
      <c r="F49" s="14">
        <v>11338</v>
      </c>
      <c r="G49" s="14">
        <v>9293</v>
      </c>
      <c r="H49" s="14">
        <v>0</v>
      </c>
      <c r="I49" s="14">
        <v>0</v>
      </c>
      <c r="J49" s="14">
        <v>0</v>
      </c>
      <c r="K49" s="14">
        <v>0</v>
      </c>
      <c r="L49" s="14">
        <v>0</v>
      </c>
      <c r="M49" s="14">
        <v>0</v>
      </c>
      <c r="N49" s="14">
        <v>0</v>
      </c>
      <c r="O49" s="14">
        <v>0</v>
      </c>
      <c r="P49" s="14">
        <f t="shared" si="5"/>
        <v>11338</v>
      </c>
    </row>
    <row r="50" spans="1:16" ht="93.6" x14ac:dyDescent="0.3">
      <c r="A50" s="16" t="s">
        <v>156</v>
      </c>
      <c r="B50" s="16">
        <v>1210</v>
      </c>
      <c r="C50" s="17" t="s">
        <v>91</v>
      </c>
      <c r="D50" s="18" t="s">
        <v>155</v>
      </c>
      <c r="E50" s="14">
        <v>2657.99</v>
      </c>
      <c r="F50" s="14">
        <v>2657.99</v>
      </c>
      <c r="G50" s="14">
        <v>2178.6799999999998</v>
      </c>
      <c r="H50" s="14">
        <v>0</v>
      </c>
      <c r="I50" s="14">
        <v>0</v>
      </c>
      <c r="J50" s="14">
        <v>0</v>
      </c>
      <c r="K50" s="14">
        <v>0</v>
      </c>
      <c r="L50" s="14">
        <v>0</v>
      </c>
      <c r="M50" s="14">
        <v>0</v>
      </c>
      <c r="N50" s="14">
        <v>0</v>
      </c>
      <c r="O50" s="14">
        <v>0</v>
      </c>
      <c r="P50" s="14">
        <f t="shared" si="5"/>
        <v>2657.99</v>
      </c>
    </row>
    <row r="51" spans="1:16" ht="31.2" x14ac:dyDescent="0.3">
      <c r="A51" s="16" t="s">
        <v>140</v>
      </c>
      <c r="B51" s="16" t="s">
        <v>98</v>
      </c>
      <c r="C51" s="17" t="s">
        <v>28</v>
      </c>
      <c r="D51" s="18" t="s">
        <v>99</v>
      </c>
      <c r="E51" s="14">
        <v>25000</v>
      </c>
      <c r="F51" s="14">
        <v>25000</v>
      </c>
      <c r="G51" s="14">
        <v>0</v>
      </c>
      <c r="H51" s="14">
        <v>0</v>
      </c>
      <c r="I51" s="14">
        <v>0</v>
      </c>
      <c r="J51" s="14">
        <v>0</v>
      </c>
      <c r="K51" s="14">
        <v>0</v>
      </c>
      <c r="L51" s="14">
        <v>0</v>
      </c>
      <c r="M51" s="14">
        <v>0</v>
      </c>
      <c r="N51" s="14">
        <v>0</v>
      </c>
      <c r="O51" s="14">
        <v>0</v>
      </c>
      <c r="P51" s="14">
        <f t="shared" si="5"/>
        <v>25000</v>
      </c>
    </row>
    <row r="52" spans="1:16" x14ac:dyDescent="0.3">
      <c r="A52" s="11" t="s">
        <v>116</v>
      </c>
      <c r="B52" s="11" t="s">
        <v>43</v>
      </c>
      <c r="C52" s="12" t="s">
        <v>42</v>
      </c>
      <c r="D52" s="13" t="s">
        <v>44</v>
      </c>
      <c r="E52" s="14">
        <v>1056034</v>
      </c>
      <c r="F52" s="14">
        <v>1056034</v>
      </c>
      <c r="G52" s="14">
        <v>873630</v>
      </c>
      <c r="H52" s="14">
        <v>0</v>
      </c>
      <c r="I52" s="14">
        <v>0</v>
      </c>
      <c r="J52" s="14">
        <v>50000</v>
      </c>
      <c r="K52" s="14">
        <v>50000</v>
      </c>
      <c r="L52" s="14">
        <v>0</v>
      </c>
      <c r="M52" s="14">
        <v>0</v>
      </c>
      <c r="N52" s="14">
        <v>0</v>
      </c>
      <c r="O52" s="14">
        <v>50000</v>
      </c>
      <c r="P52" s="14">
        <f t="shared" si="5"/>
        <v>1106034</v>
      </c>
    </row>
    <row r="53" spans="1:16" ht="46.8" x14ac:dyDescent="0.3">
      <c r="A53" s="11" t="s">
        <v>117</v>
      </c>
      <c r="B53" s="11" t="s">
        <v>46</v>
      </c>
      <c r="C53" s="12" t="s">
        <v>45</v>
      </c>
      <c r="D53" s="13" t="s">
        <v>47</v>
      </c>
      <c r="E53" s="14">
        <v>3125472</v>
      </c>
      <c r="F53" s="14">
        <v>3125472</v>
      </c>
      <c r="G53" s="14">
        <v>2202960</v>
      </c>
      <c r="H53" s="14">
        <v>209544</v>
      </c>
      <c r="I53" s="14">
        <v>0</v>
      </c>
      <c r="J53" s="14">
        <v>54400</v>
      </c>
      <c r="K53" s="14">
        <v>54400</v>
      </c>
      <c r="L53" s="14">
        <v>0</v>
      </c>
      <c r="M53" s="14">
        <v>0</v>
      </c>
      <c r="N53" s="14">
        <v>0</v>
      </c>
      <c r="O53" s="14">
        <v>54400</v>
      </c>
      <c r="P53" s="14">
        <f t="shared" si="5"/>
        <v>3179872</v>
      </c>
    </row>
    <row r="54" spans="1:16" ht="31.2" x14ac:dyDescent="0.3">
      <c r="A54" s="11" t="s">
        <v>115</v>
      </c>
      <c r="B54" s="11">
        <v>4082</v>
      </c>
      <c r="C54" s="12" t="s">
        <v>49</v>
      </c>
      <c r="D54" s="13" t="s">
        <v>51</v>
      </c>
      <c r="E54" s="14">
        <v>56000</v>
      </c>
      <c r="F54" s="14">
        <v>56000</v>
      </c>
      <c r="G54" s="14">
        <v>0</v>
      </c>
      <c r="H54" s="14">
        <v>0</v>
      </c>
      <c r="I54" s="14">
        <v>0</v>
      </c>
      <c r="J54" s="14">
        <v>0</v>
      </c>
      <c r="K54" s="14">
        <v>0</v>
      </c>
      <c r="L54" s="14">
        <v>0</v>
      </c>
      <c r="M54" s="14">
        <v>0</v>
      </c>
      <c r="N54" s="14">
        <v>0</v>
      </c>
      <c r="O54" s="14">
        <v>0</v>
      </c>
      <c r="P54" s="14">
        <f t="shared" si="5"/>
        <v>56000</v>
      </c>
    </row>
    <row r="55" spans="1:16" ht="78" x14ac:dyDescent="0.3">
      <c r="A55" s="11" t="s">
        <v>158</v>
      </c>
      <c r="B55" s="11">
        <v>5061</v>
      </c>
      <c r="C55" s="12" t="s">
        <v>159</v>
      </c>
      <c r="D55" s="13" t="s">
        <v>157</v>
      </c>
      <c r="E55" s="14">
        <v>24250</v>
      </c>
      <c r="F55" s="14">
        <v>24250</v>
      </c>
      <c r="G55" s="14">
        <v>0</v>
      </c>
      <c r="H55" s="14">
        <v>0</v>
      </c>
      <c r="I55" s="14">
        <v>0</v>
      </c>
      <c r="J55" s="14">
        <v>0</v>
      </c>
      <c r="K55" s="14">
        <v>0</v>
      </c>
      <c r="L55" s="14">
        <v>0</v>
      </c>
      <c r="M55" s="14">
        <v>0</v>
      </c>
      <c r="N55" s="14">
        <v>0</v>
      </c>
      <c r="O55" s="14">
        <v>0</v>
      </c>
      <c r="P55" s="14">
        <f t="shared" si="5"/>
        <v>24250</v>
      </c>
    </row>
    <row r="56" spans="1:16" ht="31.2" x14ac:dyDescent="0.3">
      <c r="A56" s="11" t="s">
        <v>170</v>
      </c>
      <c r="B56" s="25">
        <v>7321</v>
      </c>
      <c r="C56" s="26" t="s">
        <v>171</v>
      </c>
      <c r="D56" s="27" t="s">
        <v>172</v>
      </c>
      <c r="E56" s="14">
        <v>0</v>
      </c>
      <c r="F56" s="14">
        <v>0</v>
      </c>
      <c r="G56" s="14">
        <v>0</v>
      </c>
      <c r="H56" s="14">
        <v>0</v>
      </c>
      <c r="I56" s="14">
        <v>0</v>
      </c>
      <c r="J56" s="14">
        <v>250000</v>
      </c>
      <c r="K56" s="14">
        <v>250000</v>
      </c>
      <c r="L56" s="14">
        <v>0</v>
      </c>
      <c r="M56" s="14">
        <v>0</v>
      </c>
      <c r="N56" s="14">
        <v>0</v>
      </c>
      <c r="O56" s="14">
        <v>250000</v>
      </c>
      <c r="P56" s="14">
        <f t="shared" si="5"/>
        <v>250000</v>
      </c>
    </row>
    <row r="57" spans="1:16" ht="31.2" x14ac:dyDescent="0.3">
      <c r="A57" s="11" t="s">
        <v>164</v>
      </c>
      <c r="B57" s="11">
        <v>8340</v>
      </c>
      <c r="C57" s="12" t="s">
        <v>76</v>
      </c>
      <c r="D57" s="13" t="s">
        <v>78</v>
      </c>
      <c r="E57" s="14">
        <v>0</v>
      </c>
      <c r="F57" s="14">
        <v>0</v>
      </c>
      <c r="G57" s="14">
        <v>0</v>
      </c>
      <c r="H57" s="14">
        <v>0</v>
      </c>
      <c r="I57" s="14">
        <v>0</v>
      </c>
      <c r="J57" s="14">
        <v>2360</v>
      </c>
      <c r="K57" s="14">
        <v>0</v>
      </c>
      <c r="L57" s="14">
        <v>0</v>
      </c>
      <c r="M57" s="14">
        <v>0</v>
      </c>
      <c r="N57" s="14">
        <v>0</v>
      </c>
      <c r="O57" s="14">
        <v>2360</v>
      </c>
      <c r="P57" s="14">
        <f t="shared" si="5"/>
        <v>2360</v>
      </c>
    </row>
    <row r="58" spans="1:16" ht="57.75" customHeight="1" x14ac:dyDescent="0.3">
      <c r="A58" s="6" t="s">
        <v>94</v>
      </c>
      <c r="B58" s="7"/>
      <c r="C58" s="8"/>
      <c r="D58" s="9" t="s">
        <v>113</v>
      </c>
      <c r="E58" s="10">
        <f t="shared" ref="E58:P58" si="6">SUM(E59)</f>
        <v>1151355</v>
      </c>
      <c r="F58" s="10">
        <f t="shared" si="6"/>
        <v>1151355</v>
      </c>
      <c r="G58" s="10">
        <f t="shared" si="6"/>
        <v>919430</v>
      </c>
      <c r="H58" s="10">
        <f t="shared" si="6"/>
        <v>0</v>
      </c>
      <c r="I58" s="10">
        <f t="shared" si="6"/>
        <v>0</v>
      </c>
      <c r="J58" s="10">
        <f t="shared" si="6"/>
        <v>0</v>
      </c>
      <c r="K58" s="10">
        <f t="shared" si="6"/>
        <v>0</v>
      </c>
      <c r="L58" s="10">
        <f t="shared" si="6"/>
        <v>0</v>
      </c>
      <c r="M58" s="10">
        <f t="shared" si="6"/>
        <v>0</v>
      </c>
      <c r="N58" s="10">
        <f t="shared" si="6"/>
        <v>0</v>
      </c>
      <c r="O58" s="10">
        <f t="shared" si="6"/>
        <v>0</v>
      </c>
      <c r="P58" s="10">
        <f t="shared" si="6"/>
        <v>1151355</v>
      </c>
    </row>
    <row r="59" spans="1:16" ht="59.25" customHeight="1" x14ac:dyDescent="0.3">
      <c r="A59" s="6" t="s">
        <v>95</v>
      </c>
      <c r="B59" s="7"/>
      <c r="C59" s="8"/>
      <c r="D59" s="9" t="s">
        <v>113</v>
      </c>
      <c r="E59" s="10">
        <f t="shared" ref="E59:P59" si="7">SUM(E60:E61)</f>
        <v>1151355</v>
      </c>
      <c r="F59" s="10">
        <f t="shared" si="7"/>
        <v>1151355</v>
      </c>
      <c r="G59" s="10">
        <f t="shared" si="7"/>
        <v>919430</v>
      </c>
      <c r="H59" s="10">
        <f t="shared" si="7"/>
        <v>0</v>
      </c>
      <c r="I59" s="10">
        <f t="shared" si="7"/>
        <v>0</v>
      </c>
      <c r="J59" s="10">
        <f t="shared" si="7"/>
        <v>0</v>
      </c>
      <c r="K59" s="10">
        <f t="shared" si="7"/>
        <v>0</v>
      </c>
      <c r="L59" s="10">
        <f t="shared" si="7"/>
        <v>0</v>
      </c>
      <c r="M59" s="10">
        <f t="shared" si="7"/>
        <v>0</v>
      </c>
      <c r="N59" s="10">
        <f t="shared" si="7"/>
        <v>0</v>
      </c>
      <c r="O59" s="10">
        <f t="shared" si="7"/>
        <v>0</v>
      </c>
      <c r="P59" s="10">
        <f t="shared" si="7"/>
        <v>1151355</v>
      </c>
    </row>
    <row r="60" spans="1:16" ht="46.8" x14ac:dyDescent="0.3">
      <c r="A60" s="11" t="s">
        <v>96</v>
      </c>
      <c r="B60" s="11" t="s">
        <v>82</v>
      </c>
      <c r="C60" s="12" t="s">
        <v>18</v>
      </c>
      <c r="D60" s="13" t="s">
        <v>83</v>
      </c>
      <c r="E60" s="14">
        <v>1141355</v>
      </c>
      <c r="F60" s="14">
        <v>1141355</v>
      </c>
      <c r="G60" s="14">
        <v>919430</v>
      </c>
      <c r="H60" s="14">
        <v>0</v>
      </c>
      <c r="I60" s="14">
        <v>0</v>
      </c>
      <c r="J60" s="14">
        <v>0</v>
      </c>
      <c r="K60" s="14">
        <v>0</v>
      </c>
      <c r="L60" s="14">
        <v>0</v>
      </c>
      <c r="M60" s="14">
        <v>0</v>
      </c>
      <c r="N60" s="14">
        <v>0</v>
      </c>
      <c r="O60" s="14">
        <v>0</v>
      </c>
      <c r="P60" s="14">
        <f t="shared" si="5"/>
        <v>1141355</v>
      </c>
    </row>
    <row r="61" spans="1:16" ht="31.2" x14ac:dyDescent="0.3">
      <c r="A61" s="11" t="s">
        <v>97</v>
      </c>
      <c r="B61" s="11" t="s">
        <v>98</v>
      </c>
      <c r="C61" s="12" t="s">
        <v>28</v>
      </c>
      <c r="D61" s="13" t="s">
        <v>99</v>
      </c>
      <c r="E61" s="14">
        <v>10000</v>
      </c>
      <c r="F61" s="14">
        <v>10000</v>
      </c>
      <c r="G61" s="14">
        <v>0</v>
      </c>
      <c r="H61" s="14">
        <v>0</v>
      </c>
      <c r="I61" s="14">
        <v>0</v>
      </c>
      <c r="J61" s="14">
        <v>0</v>
      </c>
      <c r="K61" s="14">
        <v>0</v>
      </c>
      <c r="L61" s="14">
        <v>0</v>
      </c>
      <c r="M61" s="14">
        <v>0</v>
      </c>
      <c r="N61" s="14">
        <v>0</v>
      </c>
      <c r="O61" s="14">
        <v>0</v>
      </c>
      <c r="P61" s="14">
        <f t="shared" si="5"/>
        <v>10000</v>
      </c>
    </row>
    <row r="62" spans="1:16" ht="46.8" x14ac:dyDescent="0.3">
      <c r="A62" s="6" t="s">
        <v>100</v>
      </c>
      <c r="B62" s="7"/>
      <c r="C62" s="8"/>
      <c r="D62" s="9" t="s">
        <v>114</v>
      </c>
      <c r="E62" s="10">
        <f t="shared" ref="E62:P62" si="8">SUM(E63)</f>
        <v>10961502</v>
      </c>
      <c r="F62" s="10">
        <f t="shared" si="8"/>
        <v>10761502</v>
      </c>
      <c r="G62" s="10">
        <f t="shared" si="8"/>
        <v>784096</v>
      </c>
      <c r="H62" s="10">
        <f t="shared" si="8"/>
        <v>0</v>
      </c>
      <c r="I62" s="10">
        <f t="shared" si="8"/>
        <v>0</v>
      </c>
      <c r="J62" s="10">
        <f t="shared" si="8"/>
        <v>9079950</v>
      </c>
      <c r="K62" s="10">
        <f t="shared" si="8"/>
        <v>9079950</v>
      </c>
      <c r="L62" s="10">
        <f t="shared" si="8"/>
        <v>0</v>
      </c>
      <c r="M62" s="10">
        <f t="shared" si="8"/>
        <v>0</v>
      </c>
      <c r="N62" s="10">
        <f t="shared" si="8"/>
        <v>0</v>
      </c>
      <c r="O62" s="10">
        <f t="shared" si="8"/>
        <v>9079950</v>
      </c>
      <c r="P62" s="10">
        <f t="shared" si="8"/>
        <v>20041452</v>
      </c>
    </row>
    <row r="63" spans="1:16" ht="46.8" x14ac:dyDescent="0.3">
      <c r="A63" s="6" t="s">
        <v>101</v>
      </c>
      <c r="B63" s="7"/>
      <c r="C63" s="8"/>
      <c r="D63" s="9" t="s">
        <v>114</v>
      </c>
      <c r="E63" s="10">
        <f t="shared" ref="E63:P63" si="9">SUM(E64:E67)</f>
        <v>10961502</v>
      </c>
      <c r="F63" s="10">
        <f t="shared" si="9"/>
        <v>10761502</v>
      </c>
      <c r="G63" s="10">
        <f t="shared" si="9"/>
        <v>784096</v>
      </c>
      <c r="H63" s="10">
        <f t="shared" si="9"/>
        <v>0</v>
      </c>
      <c r="I63" s="10">
        <f t="shared" si="9"/>
        <v>0</v>
      </c>
      <c r="J63" s="10">
        <f t="shared" si="9"/>
        <v>9079950</v>
      </c>
      <c r="K63" s="10">
        <f t="shared" si="9"/>
        <v>9079950</v>
      </c>
      <c r="L63" s="10">
        <f t="shared" si="9"/>
        <v>0</v>
      </c>
      <c r="M63" s="10">
        <f t="shared" si="9"/>
        <v>0</v>
      </c>
      <c r="N63" s="10">
        <f t="shared" si="9"/>
        <v>0</v>
      </c>
      <c r="O63" s="10">
        <f t="shared" si="9"/>
        <v>9079950</v>
      </c>
      <c r="P63" s="10">
        <f t="shared" si="9"/>
        <v>20041452</v>
      </c>
    </row>
    <row r="64" spans="1:16" ht="46.8" x14ac:dyDescent="0.3">
      <c r="A64" s="11" t="s">
        <v>102</v>
      </c>
      <c r="B64" s="11" t="s">
        <v>82</v>
      </c>
      <c r="C64" s="12" t="s">
        <v>18</v>
      </c>
      <c r="D64" s="13" t="s">
        <v>83</v>
      </c>
      <c r="E64" s="14">
        <v>980098</v>
      </c>
      <c r="F64" s="14">
        <v>980098</v>
      </c>
      <c r="G64" s="14">
        <v>784096</v>
      </c>
      <c r="H64" s="14">
        <v>0</v>
      </c>
      <c r="I64" s="14">
        <v>0</v>
      </c>
      <c r="J64" s="14">
        <v>0</v>
      </c>
      <c r="K64" s="14">
        <v>0</v>
      </c>
      <c r="L64" s="14">
        <v>0</v>
      </c>
      <c r="M64" s="14">
        <v>0</v>
      </c>
      <c r="N64" s="14">
        <v>0</v>
      </c>
      <c r="O64" s="14">
        <v>0</v>
      </c>
      <c r="P64" s="14">
        <f t="shared" si="5"/>
        <v>980098</v>
      </c>
    </row>
    <row r="65" spans="1:16" x14ac:dyDescent="0.3">
      <c r="A65" s="11" t="s">
        <v>103</v>
      </c>
      <c r="B65" s="11" t="s">
        <v>104</v>
      </c>
      <c r="C65" s="12" t="s">
        <v>21</v>
      </c>
      <c r="D65" s="13" t="s">
        <v>105</v>
      </c>
      <c r="E65" s="14">
        <v>200000</v>
      </c>
      <c r="F65" s="14">
        <v>0</v>
      </c>
      <c r="G65" s="14">
        <v>0</v>
      </c>
      <c r="H65" s="14">
        <v>0</v>
      </c>
      <c r="I65" s="14">
        <v>0</v>
      </c>
      <c r="J65" s="14">
        <v>0</v>
      </c>
      <c r="K65" s="14">
        <v>0</v>
      </c>
      <c r="L65" s="14">
        <v>0</v>
      </c>
      <c r="M65" s="14">
        <v>0</v>
      </c>
      <c r="N65" s="14">
        <v>0</v>
      </c>
      <c r="O65" s="14">
        <v>0</v>
      </c>
      <c r="P65" s="14">
        <f t="shared" si="5"/>
        <v>200000</v>
      </c>
    </row>
    <row r="66" spans="1:16" x14ac:dyDescent="0.3">
      <c r="A66" s="11" t="s">
        <v>106</v>
      </c>
      <c r="B66" s="11">
        <v>9770</v>
      </c>
      <c r="C66" s="12" t="s">
        <v>22</v>
      </c>
      <c r="D66" s="13" t="s">
        <v>134</v>
      </c>
      <c r="E66" s="14">
        <v>6851404</v>
      </c>
      <c r="F66" s="14">
        <v>6851404</v>
      </c>
      <c r="G66" s="14">
        <v>0</v>
      </c>
      <c r="H66" s="14">
        <v>0</v>
      </c>
      <c r="I66" s="14">
        <v>0</v>
      </c>
      <c r="J66" s="14">
        <v>879950</v>
      </c>
      <c r="K66" s="14">
        <v>879950</v>
      </c>
      <c r="L66" s="14">
        <v>0</v>
      </c>
      <c r="M66" s="14">
        <v>0</v>
      </c>
      <c r="N66" s="14">
        <v>0</v>
      </c>
      <c r="O66" s="14">
        <v>879950</v>
      </c>
      <c r="P66" s="14">
        <f t="shared" si="5"/>
        <v>7731354</v>
      </c>
    </row>
    <row r="67" spans="1:16" ht="62.4" x14ac:dyDescent="0.3">
      <c r="A67" s="11">
        <v>3719800</v>
      </c>
      <c r="B67" s="11">
        <v>9800</v>
      </c>
      <c r="C67" s="22" t="s">
        <v>22</v>
      </c>
      <c r="D67" s="23" t="s">
        <v>154</v>
      </c>
      <c r="E67" s="14">
        <v>2930000</v>
      </c>
      <c r="F67" s="14">
        <v>2930000</v>
      </c>
      <c r="G67" s="14">
        <v>0</v>
      </c>
      <c r="H67" s="14">
        <v>0</v>
      </c>
      <c r="I67" s="14">
        <v>0</v>
      </c>
      <c r="J67" s="14">
        <v>8200000</v>
      </c>
      <c r="K67" s="14">
        <v>8200000</v>
      </c>
      <c r="L67" s="14">
        <v>0</v>
      </c>
      <c r="M67" s="14">
        <v>0</v>
      </c>
      <c r="N67" s="14">
        <v>0</v>
      </c>
      <c r="O67" s="14">
        <v>8200000</v>
      </c>
      <c r="P67" s="14">
        <f t="shared" si="5"/>
        <v>11130000</v>
      </c>
    </row>
    <row r="68" spans="1:16" x14ac:dyDescent="0.3">
      <c r="A68" s="7" t="s">
        <v>107</v>
      </c>
      <c r="B68" s="6" t="s">
        <v>107</v>
      </c>
      <c r="C68" s="8" t="s">
        <v>107</v>
      </c>
      <c r="D68" s="9" t="s">
        <v>108</v>
      </c>
      <c r="E68" s="10">
        <f t="shared" ref="E68:P68" si="10">SUM(E15+E40+E58+E62)</f>
        <v>104648837.25</v>
      </c>
      <c r="F68" s="10">
        <f t="shared" si="10"/>
        <v>104448837.25</v>
      </c>
      <c r="G68" s="10">
        <f t="shared" si="10"/>
        <v>57015732.549999997</v>
      </c>
      <c r="H68" s="10">
        <f t="shared" si="10"/>
        <v>10077005.789999999</v>
      </c>
      <c r="I68" s="10">
        <f t="shared" si="10"/>
        <v>0</v>
      </c>
      <c r="J68" s="10">
        <f t="shared" si="10"/>
        <v>17226243.870000001</v>
      </c>
      <c r="K68" s="10">
        <f t="shared" si="10"/>
        <v>16051756.870000001</v>
      </c>
      <c r="L68" s="10">
        <f t="shared" si="10"/>
        <v>1159487</v>
      </c>
      <c r="M68" s="10">
        <f t="shared" si="10"/>
        <v>0</v>
      </c>
      <c r="N68" s="10">
        <f t="shared" si="10"/>
        <v>15000</v>
      </c>
      <c r="O68" s="10">
        <f t="shared" si="10"/>
        <v>16066756.870000001</v>
      </c>
      <c r="P68" s="10">
        <f t="shared" si="10"/>
        <v>121875081.12</v>
      </c>
    </row>
    <row r="71" spans="1:16" x14ac:dyDescent="0.3">
      <c r="B71" s="19" t="s">
        <v>152</v>
      </c>
      <c r="I71" s="19" t="s">
        <v>109</v>
      </c>
    </row>
    <row r="72" spans="1:16" x14ac:dyDescent="0.3">
      <c r="I72" s="20"/>
    </row>
    <row r="73" spans="1:16" s="20" customFormat="1" x14ac:dyDescent="0.3">
      <c r="B73" s="21" t="s">
        <v>145</v>
      </c>
      <c r="C73" s="21"/>
      <c r="I73" s="20" t="s">
        <v>146</v>
      </c>
    </row>
  </sheetData>
  <mergeCells count="22">
    <mergeCell ref="C10:C13"/>
    <mergeCell ref="D10:D13"/>
    <mergeCell ref="E10:I10"/>
    <mergeCell ref="E11:E13"/>
    <mergeCell ref="F11:F13"/>
    <mergeCell ref="G11:H11"/>
    <mergeCell ref="A6:P6"/>
    <mergeCell ref="A7:P7"/>
    <mergeCell ref="A10:A13"/>
    <mergeCell ref="O11:O13"/>
    <mergeCell ref="P10:P13"/>
    <mergeCell ref="G12:G13"/>
    <mergeCell ref="H12:H13"/>
    <mergeCell ref="I11:I13"/>
    <mergeCell ref="J10:O10"/>
    <mergeCell ref="J11:J13"/>
    <mergeCell ref="K11:K13"/>
    <mergeCell ref="L11:L13"/>
    <mergeCell ref="M11:N11"/>
    <mergeCell ref="M12:M13"/>
    <mergeCell ref="N12:N13"/>
    <mergeCell ref="B10:B13"/>
  </mergeCells>
  <pageMargins left="0.196850393700787" right="0.196850393700787" top="0.39370078740157499" bottom="0.196850393700787" header="0" footer="0"/>
  <pageSetup paperSize="9" scale="62" fitToHeight="500" orientation="landscape"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Mikolaivka-OTG</dc:creator>
  <cp:lastModifiedBy>Пользователь</cp:lastModifiedBy>
  <cp:lastPrinted>2024-09-10T08:47:22Z</cp:lastPrinted>
  <dcterms:created xsi:type="dcterms:W3CDTF">2021-10-13T11:50:24Z</dcterms:created>
  <dcterms:modified xsi:type="dcterms:W3CDTF">2024-09-18T08:48:20Z</dcterms:modified>
</cp:coreProperties>
</file>